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15195" windowHeight="11640" activeTab="0"/>
  </bookViews>
  <sheets>
    <sheet name="TimeSheet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UARK HR</author>
  </authors>
  <commentList>
    <comment ref="G2" authorId="0">
      <text>
        <r>
          <rPr>
            <b/>
            <sz val="8"/>
            <rFont val="Tahoma"/>
            <family val="0"/>
          </rPr>
          <t>Enter Budgetary Unit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8"/>
            <rFont val="Tahoma"/>
            <family val="2"/>
          </rPr>
          <t xml:space="preserve">Enter month </t>
        </r>
        <r>
          <rPr>
            <sz val="8"/>
            <rFont val="Tahoma"/>
            <family val="2"/>
          </rPr>
          <t xml:space="preserve"> to update calendar "Date" on Timesheet. Remember to enter the correct year in the YEAR field. 
</t>
        </r>
      </text>
    </comment>
    <comment ref="K3" authorId="0">
      <text>
        <r>
          <rPr>
            <b/>
            <sz val="8"/>
            <rFont val="Tahoma"/>
            <family val="0"/>
          </rPr>
          <t>Enter Year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0"/>
          </rPr>
          <t xml:space="preserve">Simply fill in the blanks with your start and ending time and any leave used for the day.  </t>
        </r>
        <r>
          <rPr>
            <sz val="8"/>
            <rFont val="Tahoma"/>
            <family val="2"/>
          </rPr>
          <t xml:space="preserve">Only fields (blanks) that need your input are accessible.  A field that you cannot type into is auto filled by the timesheet and your input is not necessary.  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Calendar is updated with monthly dates  </t>
        </r>
        <r>
          <rPr>
            <sz val="8"/>
            <rFont val="Tahoma"/>
            <family val="2"/>
          </rPr>
          <t xml:space="preserve">by  entering month and year in the fields located in upper right-hand corner of timesheet. 
</t>
        </r>
      </text>
    </comment>
    <comment ref="C5" authorId="0">
      <text>
        <r>
          <rPr>
            <b/>
            <sz val="8"/>
            <rFont val="Tahoma"/>
            <family val="0"/>
          </rPr>
          <t>Enter starting time.</t>
        </r>
        <r>
          <rPr>
            <sz val="8"/>
            <rFont val="Tahoma"/>
            <family val="2"/>
          </rPr>
          <t xml:space="preserve"> You must indicate if the time is AM or PM.   Follow the time entry (i.e. 8:00) with a SPACE and an A for AM or P for PM.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 xml:space="preserve">Enter starting time. </t>
        </r>
        <r>
          <rPr>
            <sz val="8"/>
            <rFont val="Tahoma"/>
            <family val="2"/>
          </rPr>
          <t xml:space="preserve">You must indicate if the time is AM or PM.   Follow the time entry (i.e. 8:00) with a SPACE and an A for AM or P for PM.
</t>
        </r>
      </text>
    </comment>
    <comment ref="G5" authorId="0">
      <text>
        <r>
          <rPr>
            <b/>
            <sz val="8"/>
            <rFont val="Tahoma"/>
            <family val="0"/>
          </rPr>
          <t>Enter starting time.</t>
        </r>
        <r>
          <rPr>
            <sz val="8"/>
            <rFont val="Tahoma"/>
            <family val="2"/>
          </rPr>
          <t xml:space="preserve"> You must indicate if the time is AM or PM.   Follow the time entry (i.e. 8:00) with a SPACE and an A for AM or P for PM.
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Enter ending time. </t>
        </r>
        <r>
          <rPr>
            <sz val="8"/>
            <rFont val="Tahoma"/>
            <family val="2"/>
          </rPr>
          <t>You must indicate if the time is AM or PM.   Follow the time entry (i.e. 8:00) with a SPACE and an A for AM or P for PM.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Enter ending time. </t>
        </r>
        <r>
          <rPr>
            <sz val="8"/>
            <rFont val="Tahoma"/>
            <family val="2"/>
          </rPr>
          <t xml:space="preserve">You must indicate if the time is AM or PM.   Follow the time entry (i.e. 8:00) with a SPACE and an A for AM or P for PM.
</t>
        </r>
      </text>
    </comment>
    <comment ref="H5" authorId="0">
      <text>
        <r>
          <rPr>
            <b/>
            <sz val="8"/>
            <rFont val="Tahoma"/>
            <family val="0"/>
          </rPr>
          <t xml:space="preserve">Enter ending time. </t>
        </r>
        <r>
          <rPr>
            <sz val="8"/>
            <rFont val="Tahoma"/>
            <family val="2"/>
          </rPr>
          <t xml:space="preserve">You must indicate if the time is AM or PM.   Follow the time entry (i.e. 8:00) with a SPACE and an A for AM or P for PM.
</t>
        </r>
      </text>
    </comment>
    <comment ref="A7" authorId="0">
      <text>
        <r>
          <rPr>
            <b/>
            <sz val="8"/>
            <rFont val="Tahoma"/>
            <family val="0"/>
          </rPr>
          <t xml:space="preserve">Simply fill in the blanks with your start and ending time and any leave used for the day.  </t>
        </r>
        <r>
          <rPr>
            <sz val="8"/>
            <rFont val="Tahoma"/>
            <family val="2"/>
          </rPr>
          <t xml:space="preserve">Only fields (blanks) that need your input are accessible.  A field that you cannot type into is auto filled by the timesheet and your input is not necessary.  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 xml:space="preserve">Total Work: </t>
        </r>
        <r>
          <rPr>
            <sz val="8"/>
            <rFont val="Tahoma"/>
            <family val="2"/>
          </rPr>
          <t>Calculates   hours worked.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rFont val="Tahoma"/>
            <family val="2"/>
          </rPr>
          <t>Leave Codes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F</t>
        </r>
        <r>
          <rPr>
            <sz val="8"/>
            <rFont val="Tahoma"/>
            <family val="2"/>
          </rPr>
          <t xml:space="preserve">      Family Sick Leave
</t>
        </r>
        <r>
          <rPr>
            <b/>
            <sz val="8"/>
            <rFont val="Tahoma"/>
            <family val="2"/>
          </rPr>
          <t>G</t>
        </r>
        <r>
          <rPr>
            <sz val="8"/>
            <rFont val="Tahoma"/>
            <family val="2"/>
          </rPr>
          <t xml:space="preserve">     Funeral Leave
</t>
        </r>
        <r>
          <rPr>
            <b/>
            <sz val="8"/>
            <rFont val="Tahoma"/>
            <family val="2"/>
          </rPr>
          <t xml:space="preserve">H </t>
        </r>
        <r>
          <rPr>
            <sz val="8"/>
            <rFont val="Tahoma"/>
            <family val="2"/>
          </rPr>
          <t xml:space="preserve">    Holiday
</t>
        </r>
        <r>
          <rPr>
            <b/>
            <sz val="8"/>
            <rFont val="Tahoma"/>
            <family val="2"/>
          </rPr>
          <t xml:space="preserve">IP  </t>
        </r>
        <r>
          <rPr>
            <sz val="8"/>
            <rFont val="Tahoma"/>
            <family val="2"/>
          </rPr>
          <t xml:space="preserve">  Inclement Weather Leave With Pay
</t>
        </r>
        <r>
          <rPr>
            <b/>
            <sz val="8"/>
            <rFont val="Tahoma"/>
            <family val="2"/>
          </rPr>
          <t>IL</t>
        </r>
        <r>
          <rPr>
            <sz val="8"/>
            <rFont val="Tahoma"/>
            <family val="2"/>
          </rPr>
          <t xml:space="preserve">    Inclement Weather Leave Without Pay
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   Inclement Weather Annual Leave
</t>
        </r>
        <r>
          <rPr>
            <b/>
            <sz val="8"/>
            <rFont val="Tahoma"/>
            <family val="2"/>
          </rPr>
          <t>J</t>
        </r>
        <r>
          <rPr>
            <sz val="8"/>
            <rFont val="Tahoma"/>
            <family val="2"/>
          </rPr>
          <t xml:space="preserve">      Jury Duty
</t>
        </r>
        <r>
          <rPr>
            <b/>
            <sz val="8"/>
            <rFont val="Tahoma"/>
            <family val="2"/>
          </rPr>
          <t>JL</t>
        </r>
        <r>
          <rPr>
            <sz val="8"/>
            <rFont val="Tahoma"/>
            <family val="2"/>
          </rPr>
          <t xml:space="preserve">    Job Injury Leave Without Pay
</t>
        </r>
        <r>
          <rPr>
            <b/>
            <sz val="8"/>
            <rFont val="Tahoma"/>
            <family val="2"/>
          </rPr>
          <t>JS</t>
        </r>
        <r>
          <rPr>
            <sz val="8"/>
            <rFont val="Tahoma"/>
            <family val="2"/>
          </rPr>
          <t xml:space="preserve">    Job Injury Sick Leave
</t>
        </r>
        <r>
          <rPr>
            <b/>
            <sz val="8"/>
            <rFont val="Tahoma"/>
            <family val="2"/>
          </rPr>
          <t xml:space="preserve">ML   </t>
        </r>
        <r>
          <rPr>
            <sz val="8"/>
            <rFont val="Tahoma"/>
            <family val="2"/>
          </rPr>
          <t xml:space="preserve"> Maternity Leave Without Pay
</t>
        </r>
        <r>
          <rPr>
            <b/>
            <sz val="8"/>
            <rFont val="Tahoma"/>
            <family val="2"/>
          </rPr>
          <t>MS</t>
        </r>
        <r>
          <rPr>
            <sz val="8"/>
            <rFont val="Tahoma"/>
            <family val="2"/>
          </rPr>
          <t xml:space="preserve">   Maternity Sick Leave
</t>
        </r>
        <r>
          <rPr>
            <b/>
            <sz val="8"/>
            <rFont val="Tahoma"/>
            <family val="2"/>
          </rPr>
          <t>MV</t>
        </r>
        <r>
          <rPr>
            <sz val="8"/>
            <rFont val="Tahoma"/>
            <family val="2"/>
          </rPr>
          <t xml:space="preserve">   Maternity Annual Leave
</t>
        </r>
        <r>
          <rPr>
            <b/>
            <sz val="8"/>
            <rFont val="Tahoma"/>
            <family val="2"/>
          </rPr>
          <t>QF</t>
        </r>
        <r>
          <rPr>
            <sz val="8"/>
            <rFont val="Tahoma"/>
            <family val="2"/>
          </rPr>
          <t xml:space="preserve">    FMLA Family Sick Leave
</t>
        </r>
        <r>
          <rPr>
            <b/>
            <sz val="8"/>
            <rFont val="Tahoma"/>
            <family val="2"/>
          </rPr>
          <t xml:space="preserve">QS   </t>
        </r>
        <r>
          <rPr>
            <sz val="8"/>
            <rFont val="Tahoma"/>
            <family val="2"/>
          </rPr>
          <t xml:space="preserve">FMLA Employee Sick Leave
</t>
        </r>
        <r>
          <rPr>
            <b/>
            <sz val="8"/>
            <rFont val="Tahoma"/>
            <family val="2"/>
          </rPr>
          <t xml:space="preserve">S     </t>
        </r>
        <r>
          <rPr>
            <sz val="8"/>
            <rFont val="Tahoma"/>
            <family val="2"/>
          </rPr>
          <t xml:space="preserve"> Sick Leave
</t>
        </r>
        <r>
          <rPr>
            <b/>
            <sz val="8"/>
            <rFont val="Tahoma"/>
            <family val="2"/>
          </rPr>
          <t>UL</t>
        </r>
        <r>
          <rPr>
            <sz val="8"/>
            <rFont val="Tahoma"/>
            <family val="2"/>
          </rPr>
          <t xml:space="preserve">    U.S. Military Leave Without Pay
</t>
        </r>
        <r>
          <rPr>
            <b/>
            <sz val="8"/>
            <rFont val="Tahoma"/>
            <family val="2"/>
          </rPr>
          <t>UV</t>
        </r>
        <r>
          <rPr>
            <sz val="8"/>
            <rFont val="Tahoma"/>
            <family val="2"/>
          </rPr>
          <t xml:space="preserve">    U.S. Military Annual Leave
</t>
        </r>
        <r>
          <rPr>
            <b/>
            <sz val="8"/>
            <rFont val="Tahoma"/>
            <family val="2"/>
          </rPr>
          <t>UW</t>
        </r>
        <r>
          <rPr>
            <sz val="8"/>
            <rFont val="Tahoma"/>
            <family val="2"/>
          </rPr>
          <t xml:space="preserve">   U.S. Military Training Leave With Pay
</t>
        </r>
        <r>
          <rPr>
            <b/>
            <sz val="8"/>
            <rFont val="Tahoma"/>
            <family val="2"/>
          </rPr>
          <t>V</t>
        </r>
        <r>
          <rPr>
            <sz val="8"/>
            <rFont val="Tahoma"/>
            <family val="2"/>
          </rPr>
          <t xml:space="preserve">      Vacation Annual Leave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Vacation/Annual   in this column.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 Sick leave  in this column.</t>
        </r>
        <r>
          <rPr>
            <sz val="8"/>
            <rFont val="Tahoma"/>
            <family val="0"/>
          </rPr>
          <t xml:space="preserve">
</t>
        </r>
      </text>
    </comment>
    <comment ref="M6" authorId="0">
      <text>
        <r>
          <rPr>
            <b/>
            <sz val="8"/>
            <rFont val="Tahoma"/>
            <family val="2"/>
          </rPr>
          <t>Enter leave other than vacation or sick.</t>
        </r>
        <r>
          <rPr>
            <sz val="8"/>
            <rFont val="Tahoma"/>
            <family val="2"/>
          </rPr>
          <t xml:space="preserve"> Enter quantity of hours taken in the left column.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 Enter leave code in  right column (leave code abbreviations can be viewed by placing your mouse pointer over the heading “Leave Codes”) 
</t>
        </r>
      </text>
    </comment>
    <comment ref="O5" authorId="0">
      <text>
        <r>
          <rPr>
            <b/>
            <sz val="8"/>
            <rFont val="Tahoma"/>
            <family val="2"/>
          </rPr>
          <t>Total Hrs:</t>
        </r>
        <r>
          <rPr>
            <sz val="8"/>
            <rFont val="Tahoma"/>
            <family val="2"/>
          </rPr>
          <t xml:space="preserve"> Calculates hours reported (hours worked plus leave taken.) 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sz val="8"/>
            <rFont val="Tahoma"/>
            <family val="0"/>
          </rPr>
          <t xml:space="preserve">Extra Time </t>
        </r>
        <r>
          <rPr>
            <sz val="8"/>
            <rFont val="Tahoma"/>
            <family val="2"/>
          </rPr>
          <t>is any hour over 40 for the period defined as a week.  Extra Time for hours actually worked (Total Work) is accrued at a 1 ½ time rate. Extra Time for hours reported  (Total Hrs) is accrued at  a straight time rate.</t>
        </r>
        <r>
          <rPr>
            <i/>
            <sz val="8"/>
            <rFont val="Tahoma"/>
            <family val="2"/>
          </rPr>
          <t xml:space="preserve"> As applicable to your position. 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Enter Name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>Enter Employee Id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Note if Hourly 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Note if Appointed</t>
        </r>
      </text>
    </comment>
  </commentList>
</comments>
</file>

<file path=xl/sharedStrings.xml><?xml version="1.0" encoding="utf-8"?>
<sst xmlns="http://schemas.openxmlformats.org/spreadsheetml/2006/main" count="93" uniqueCount="46">
  <si>
    <t>In</t>
  </si>
  <si>
    <t>Out</t>
  </si>
  <si>
    <t xml:space="preserve">In </t>
  </si>
  <si>
    <t>V</t>
  </si>
  <si>
    <t>S</t>
  </si>
  <si>
    <t>Date</t>
  </si>
  <si>
    <t>Day</t>
  </si>
  <si>
    <t>WEEK TOTAL</t>
  </si>
  <si>
    <t>BU:</t>
  </si>
  <si>
    <t>Month:</t>
  </si>
  <si>
    <t>Year:</t>
  </si>
  <si>
    <t>Sick Leave</t>
  </si>
  <si>
    <t>Other Leave</t>
  </si>
  <si>
    <t>Annual Leave</t>
  </si>
  <si>
    <t>Total Leave</t>
  </si>
  <si>
    <t>Extra Time</t>
  </si>
  <si>
    <t>Total Work</t>
  </si>
  <si>
    <t>Total Hrs</t>
  </si>
  <si>
    <t>Sun</t>
  </si>
  <si>
    <t>Mon</t>
  </si>
  <si>
    <t>Tue</t>
  </si>
  <si>
    <t>Wed</t>
  </si>
  <si>
    <t>Thu</t>
  </si>
  <si>
    <t>Fri</t>
  </si>
  <si>
    <t>Sat</t>
  </si>
  <si>
    <t>University of Arkansas - Monthly Time Sheet</t>
  </si>
  <si>
    <t>Name:</t>
  </si>
  <si>
    <t>Leave Codes</t>
  </si>
  <si>
    <t>Example:</t>
  </si>
  <si>
    <t>LEAVE SUMMARY</t>
  </si>
  <si>
    <t>EXTRA TIME</t>
  </si>
  <si>
    <t>Overtime Pay:</t>
  </si>
  <si>
    <t>Comp Time:</t>
  </si>
  <si>
    <t>Employee Signature</t>
  </si>
  <si>
    <t xml:space="preserve"> </t>
  </si>
  <si>
    <t>Emp ID:</t>
  </si>
  <si>
    <t>Supervisor Signature</t>
  </si>
  <si>
    <t>Extm:</t>
  </si>
  <si>
    <t>If applicable receive as:</t>
  </si>
  <si>
    <t>Date:</t>
  </si>
  <si>
    <t>By:</t>
  </si>
  <si>
    <t>Post to BASIS</t>
  </si>
  <si>
    <t>Hourly:</t>
  </si>
  <si>
    <t>Appointed:</t>
  </si>
  <si>
    <t>F</t>
  </si>
  <si>
    <t>January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</si>
</sst>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h:mm\ AM/PM;@"/>
    <numFmt numFmtId="167" formatCode="m/d;@"/>
    <numFmt numFmtId="168" formatCode="m/d/yy;@"/>
    <numFmt numFmtId="169" formatCode="h:mm:ss;@"/>
    <numFmt numFmtId="170" formatCode="mmm\-yyyy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sz val="4"/>
      <name val="Arial"/>
      <family val="0"/>
    </font>
    <font>
      <b/>
      <sz val="4"/>
      <name val="Arial"/>
      <family val="0"/>
    </font>
    <font>
      <b/>
      <i/>
      <sz val="8"/>
      <color indexed="8"/>
      <name val="Arial"/>
      <family val="2"/>
    </font>
    <font>
      <b/>
      <i/>
      <sz val="8"/>
      <color indexed="9"/>
      <name val="Arial"/>
      <family val="2"/>
    </font>
    <font>
      <i/>
      <sz val="8"/>
      <name val="Tahoma"/>
      <family val="2"/>
    </font>
    <font>
      <sz val="8"/>
      <color indexed="9"/>
      <name val="Arial"/>
      <family val="2"/>
    </font>
    <font>
      <sz val="6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6" fontId="1" fillId="2" borderId="1" xfId="0" applyNumberFormat="1" applyFont="1" applyFill="1" applyBorder="1" applyAlignment="1" applyProtection="1">
      <alignment horizontal="center"/>
      <protection locked="0"/>
    </xf>
    <xf numFmtId="166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167" fontId="1" fillId="0" borderId="1" xfId="0" applyNumberFormat="1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2" fontId="3" fillId="0" borderId="3" xfId="0" applyNumberFormat="1" applyFont="1" applyBorder="1" applyAlignment="1" applyProtection="1">
      <alignment horizontal="center"/>
      <protection/>
    </xf>
    <xf numFmtId="2" fontId="3" fillId="0" borderId="4" xfId="0" applyNumberFormat="1" applyFont="1" applyBorder="1" applyAlignment="1" applyProtection="1">
      <alignment horizontal="center"/>
      <protection/>
    </xf>
    <xf numFmtId="2" fontId="5" fillId="0" borderId="5" xfId="0" applyNumberFormat="1" applyFont="1" applyFill="1" applyBorder="1" applyAlignment="1" applyProtection="1">
      <alignment horizontal="center"/>
      <protection/>
    </xf>
    <xf numFmtId="2" fontId="3" fillId="0" borderId="6" xfId="0" applyNumberFormat="1" applyFont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2" fontId="3" fillId="2" borderId="1" xfId="0" applyNumberFormat="1" applyFont="1" applyFill="1" applyBorder="1" applyAlignment="1" applyProtection="1">
      <alignment horizontal="center"/>
      <protection/>
    </xf>
    <xf numFmtId="2" fontId="3" fillId="2" borderId="2" xfId="0" applyNumberFormat="1" applyFont="1" applyFill="1" applyBorder="1" applyAlignment="1" applyProtection="1">
      <alignment horizontal="center"/>
      <protection/>
    </xf>
    <xf numFmtId="2" fontId="5" fillId="2" borderId="5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2" fillId="2" borderId="0" xfId="0" applyNumberFormat="1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166" fontId="15" fillId="2" borderId="1" xfId="0" applyNumberFormat="1" applyFont="1" applyFill="1" applyBorder="1" applyAlignment="1" applyProtection="1">
      <alignment horizontal="center"/>
      <protection/>
    </xf>
    <xf numFmtId="2" fontId="15" fillId="2" borderId="3" xfId="0" applyNumberFormat="1" applyFont="1" applyFill="1" applyBorder="1" applyAlignment="1" applyProtection="1">
      <alignment horizontal="center"/>
      <protection/>
    </xf>
    <xf numFmtId="2" fontId="15" fillId="2" borderId="1" xfId="0" applyNumberFormat="1" applyFont="1" applyFill="1" applyBorder="1" applyAlignment="1" applyProtection="1">
      <alignment horizontal="center"/>
      <protection/>
    </xf>
    <xf numFmtId="2" fontId="15" fillId="2" borderId="4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/>
      <protection/>
    </xf>
    <xf numFmtId="2" fontId="3" fillId="2" borderId="0" xfId="0" applyNumberFormat="1" applyFont="1" applyFill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  <protection/>
    </xf>
    <xf numFmtId="2" fontId="3" fillId="0" borderId="5" xfId="0" applyNumberFormat="1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4" fillId="3" borderId="13" xfId="0" applyFont="1" applyFill="1" applyBorder="1" applyAlignment="1" applyProtection="1">
      <alignment horizontal="right"/>
      <protection/>
    </xf>
    <xf numFmtId="0" fontId="4" fillId="3" borderId="14" xfId="0" applyFont="1" applyFill="1" applyBorder="1" applyAlignment="1" applyProtection="1">
      <alignment horizontal="right"/>
      <protection/>
    </xf>
    <xf numFmtId="0" fontId="4" fillId="3" borderId="15" xfId="0" applyFont="1" applyFill="1" applyBorder="1" applyAlignment="1" applyProtection="1">
      <alignment horizontal="right"/>
      <protection/>
    </xf>
    <xf numFmtId="0" fontId="4" fillId="3" borderId="13" xfId="0" applyFont="1" applyFill="1" applyBorder="1" applyAlignment="1" applyProtection="1">
      <alignment horizontal="right"/>
      <protection/>
    </xf>
    <xf numFmtId="0" fontId="4" fillId="3" borderId="14" xfId="0" applyFont="1" applyFill="1" applyBorder="1" applyAlignment="1" applyProtection="1">
      <alignment horizontal="right"/>
      <protection/>
    </xf>
    <xf numFmtId="0" fontId="4" fillId="3" borderId="15" xfId="0" applyFont="1" applyFill="1" applyBorder="1" applyAlignment="1" applyProtection="1">
      <alignment horizontal="right"/>
      <protection/>
    </xf>
    <xf numFmtId="0" fontId="4" fillId="3" borderId="16" xfId="0" applyFont="1" applyFill="1" applyBorder="1" applyAlignment="1" applyProtection="1">
      <alignment horizontal="right"/>
      <protection/>
    </xf>
    <xf numFmtId="0" fontId="4" fillId="3" borderId="11" xfId="0" applyFont="1" applyFill="1" applyBorder="1" applyAlignment="1" applyProtection="1">
      <alignment horizontal="right"/>
      <protection/>
    </xf>
    <xf numFmtId="0" fontId="4" fillId="3" borderId="17" xfId="0" applyFont="1" applyFill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/>
      <protection/>
    </xf>
    <xf numFmtId="0" fontId="13" fillId="0" borderId="2" xfId="0" applyFont="1" applyFill="1" applyBorder="1" applyAlignment="1" applyProtection="1">
      <alignment horizontal="center" wrapText="1"/>
      <protection/>
    </xf>
    <xf numFmtId="0" fontId="13" fillId="0" borderId="12" xfId="0" applyFont="1" applyFill="1" applyBorder="1" applyAlignment="1" applyProtection="1">
      <alignment horizontal="center" wrapText="1"/>
      <protection/>
    </xf>
    <xf numFmtId="0" fontId="3" fillId="2" borderId="2" xfId="0" applyFont="1" applyFill="1" applyBorder="1" applyAlignment="1" applyProtection="1">
      <alignment horizontal="center" wrapText="1"/>
      <protection/>
    </xf>
    <xf numFmtId="0" fontId="3" fillId="2" borderId="18" xfId="0" applyFont="1" applyFill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 wrapText="1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2" fontId="3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67" fontId="12" fillId="2" borderId="1" xfId="0" applyNumberFormat="1" applyFont="1" applyFill="1" applyBorder="1" applyAlignment="1" applyProtection="1">
      <alignment horizontal="right"/>
      <protection/>
    </xf>
    <xf numFmtId="0" fontId="0" fillId="0" borderId="9" xfId="0" applyFont="1" applyBorder="1" applyAlignment="1" applyProtection="1">
      <alignment horizontal="center" shrinkToFit="1"/>
      <protection locked="0"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2" fontId="3" fillId="2" borderId="0" xfId="0" applyNumberFormat="1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showRowColHeaders="0" tabSelected="1" showOutlineSymbols="0" zoomScale="125" zoomScaleNormal="125" workbookViewId="0" topLeftCell="A1">
      <pane ySplit="7" topLeftCell="BM8" activePane="bottomLeft" state="frozen"/>
      <selection pane="topLeft" activeCell="A1" sqref="A1"/>
      <selection pane="bottomLeft" activeCell="C2" sqref="C2:F2"/>
    </sheetView>
  </sheetViews>
  <sheetFormatPr defaultColWidth="9.140625" defaultRowHeight="12.75"/>
  <cols>
    <col min="1" max="1" width="6.00390625" style="3" customWidth="1"/>
    <col min="2" max="2" width="4.140625" style="3" bestFit="1" customWidth="1"/>
    <col min="3" max="8" width="7.8515625" style="3" customWidth="1"/>
    <col min="9" max="9" width="6.00390625" style="3" customWidth="1"/>
    <col min="10" max="10" width="0.5625" style="3" customWidth="1"/>
    <col min="11" max="12" width="6.00390625" style="3" customWidth="1"/>
    <col min="13" max="13" width="6.00390625" style="13" customWidth="1"/>
    <col min="14" max="14" width="6.00390625" style="3" customWidth="1"/>
    <col min="15" max="15" width="6.00390625" style="13" customWidth="1"/>
    <col min="16" max="16" width="6.00390625" style="3" customWidth="1"/>
    <col min="17" max="16384" width="9.140625" style="3" customWidth="1"/>
  </cols>
  <sheetData>
    <row r="1" spans="1:16" ht="15.7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7.25" customHeight="1" thickBot="1">
      <c r="A2" s="92" t="s">
        <v>26</v>
      </c>
      <c r="B2" s="92"/>
      <c r="C2" s="57"/>
      <c r="D2" s="57"/>
      <c r="E2" s="57"/>
      <c r="F2" s="57"/>
      <c r="G2" s="18" t="s">
        <v>8</v>
      </c>
      <c r="H2" s="94"/>
      <c r="I2" s="94"/>
      <c r="J2" s="26"/>
      <c r="K2" s="62" t="s">
        <v>9</v>
      </c>
      <c r="L2" s="62"/>
      <c r="M2" s="57" t="s">
        <v>45</v>
      </c>
      <c r="N2" s="57"/>
      <c r="O2" s="57"/>
      <c r="P2" s="5">
        <f>LOOKUP(M2,{"April","August","December","February","January","July","June","March","May","November","October","September";4,8,12,2,1,7,6,3,5,11,10,9})</f>
        <v>1</v>
      </c>
    </row>
    <row r="3" spans="1:15" ht="13.5" thickBot="1">
      <c r="A3" s="92" t="s">
        <v>35</v>
      </c>
      <c r="B3" s="92"/>
      <c r="C3" s="57"/>
      <c r="D3" s="57"/>
      <c r="E3" s="48" t="s">
        <v>42</v>
      </c>
      <c r="F3" s="52"/>
      <c r="G3" s="58" t="s">
        <v>43</v>
      </c>
      <c r="H3" s="58"/>
      <c r="I3" s="52"/>
      <c r="J3" s="30"/>
      <c r="K3" s="62" t="s">
        <v>10</v>
      </c>
      <c r="L3" s="62"/>
      <c r="M3" s="63">
        <v>2006</v>
      </c>
      <c r="N3" s="63"/>
      <c r="O3" s="63"/>
    </row>
    <row r="4" spans="1:14" s="4" customFormat="1" ht="4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6"/>
    </row>
    <row r="5" spans="1:16" ht="12.75">
      <c r="A5" s="77" t="s">
        <v>5</v>
      </c>
      <c r="B5" s="77" t="s">
        <v>6</v>
      </c>
      <c r="C5" s="85" t="s">
        <v>0</v>
      </c>
      <c r="D5" s="85" t="s">
        <v>1</v>
      </c>
      <c r="E5" s="86" t="s">
        <v>2</v>
      </c>
      <c r="F5" s="86" t="s">
        <v>1</v>
      </c>
      <c r="G5" s="85" t="s">
        <v>2</v>
      </c>
      <c r="H5" s="85" t="s">
        <v>1</v>
      </c>
      <c r="I5" s="84" t="s">
        <v>16</v>
      </c>
      <c r="J5" s="80"/>
      <c r="K5" s="83" t="s">
        <v>27</v>
      </c>
      <c r="L5" s="83"/>
      <c r="M5" s="83"/>
      <c r="N5" s="83"/>
      <c r="O5" s="64" t="s">
        <v>17</v>
      </c>
      <c r="P5" s="75" t="s">
        <v>15</v>
      </c>
    </row>
    <row r="6" spans="1:16" ht="12.75">
      <c r="A6" s="77"/>
      <c r="B6" s="77"/>
      <c r="C6" s="85"/>
      <c r="D6" s="85"/>
      <c r="E6" s="86"/>
      <c r="F6" s="86"/>
      <c r="G6" s="85"/>
      <c r="H6" s="85"/>
      <c r="I6" s="84"/>
      <c r="J6" s="81"/>
      <c r="K6" s="8" t="s">
        <v>3</v>
      </c>
      <c r="L6" s="8" t="s">
        <v>4</v>
      </c>
      <c r="M6" s="61" t="s">
        <v>12</v>
      </c>
      <c r="N6" s="61"/>
      <c r="O6" s="64"/>
      <c r="P6" s="76"/>
    </row>
    <row r="7" spans="1:16" s="43" customFormat="1" ht="11.25">
      <c r="A7" s="93" t="s">
        <v>28</v>
      </c>
      <c r="B7" s="93"/>
      <c r="C7" s="39">
        <v>0.3333333333333333</v>
      </c>
      <c r="D7" s="39">
        <v>0.4166666666666667</v>
      </c>
      <c r="E7" s="39">
        <v>0.5208333333333334</v>
      </c>
      <c r="F7" s="39">
        <v>0.6041666666666666</v>
      </c>
      <c r="G7" s="39"/>
      <c r="H7" s="39"/>
      <c r="I7" s="40">
        <f>IF((OR(D7="",C7="")),0,((D7-C7+IF((D7&lt;C7),1,0))*24))+IF((OR(F7="",E7="")),0,((F7-E7+IF((F7&lt;E7),1,0))*24))+IF((OR(H7="",G7="")),0,((H7-G7+IF((H7&lt;G7),1,0))*24))</f>
        <v>3.999999999999999</v>
      </c>
      <c r="J7" s="41"/>
      <c r="K7" s="41">
        <v>1</v>
      </c>
      <c r="L7" s="41">
        <v>1</v>
      </c>
      <c r="M7" s="41">
        <v>2</v>
      </c>
      <c r="N7" s="41" t="s">
        <v>44</v>
      </c>
      <c r="O7" s="42">
        <f>SUM(I7:N7)</f>
        <v>7.999999999999999</v>
      </c>
      <c r="P7" s="78"/>
    </row>
    <row r="8" spans="1:16" ht="13.5" customHeight="1">
      <c r="A8" s="9">
        <f>IF(AND(LEN(M2)&gt;0,LEN(M3)&gt;0),DATE($M$3,$P$2,1)-WEEKDAY(DATE($M$3,$P$2,1))+1,"")</f>
        <v>38718</v>
      </c>
      <c r="B8" s="10" t="s">
        <v>18</v>
      </c>
      <c r="C8" s="1"/>
      <c r="D8" s="1"/>
      <c r="E8" s="2"/>
      <c r="F8" s="2"/>
      <c r="G8" s="1"/>
      <c r="H8" s="1"/>
      <c r="I8" s="19">
        <f aca="true" t="shared" si="0" ref="I8:I14">IF(LEN(IF(AND(C8&gt;=0,C8&lt;=1),"","Bad")&amp;IF(AND(D8&gt;=0,D8&lt;=1),"","Bad")&amp;IF(AND(E8&gt;=0,E8&lt;=1),"","Bad")&amp;IF(AND(F8&gt;=0,F8&lt;=1),"","Bad")&amp;IF(AND(G8&gt;=0,G8&lt;=1),"","Bad")&amp;IF(AND(H8&gt;=0,H8&lt;=1),"","Bad")&amp;IF(AND(LEN(C8)&gt;0,LEN(D8)&gt;0),IF(IF(D8=0,1,D8)&gt;C8,"","Bad"),"")&amp;IF(AND(LEN(E8)&gt;0,LEN(F8)&gt;0),IF(IF(F8=0,1,F8)&gt;E8,"","Bad"),"")&amp;IF(AND(LEN(G8)&gt;0,LEN(H8)&gt;0),IF(IF(H8=0,1,H8)&gt;G8,"","Bad"),"")&amp;IF(AND(LEN(D8)&gt;0,LEN(E8)&gt;0),IF(IF(D8=0,1,D8)&lt;=E8,"","Bad"),"")&amp;IF(AND(LEN(F8)&gt;0,LEN(G8)&gt;0),IF(IF(F8=0,1,F8)&lt;=G8,"","Bad"),""))&gt;0,"Error!",IF(IF(AND(LEN(C8)&gt;0,LEN(D8)&gt;0),IF(D8=0,1,D8)-C8,0)+IF(AND(LEN(E8)&gt;0,LEN(F8)&gt;0),IF(F8=0,1,F8)-E8,0)+IF(AND(LEN(G8)&gt;0,LEN(H8)&gt;0),IF(H8=0,1,H8)-G8,0)&gt;0,ROUND((IF(AND(LEN(C8)&gt;0,LEN(D8)&gt;0),IF(D8=0,1,D8)-C8,0)+IF(AND(LEN(E8)&gt;0,LEN(F8)&gt;0),IF(F8=0,1,F8)-E8,0)+IF(AND(LEN(G8)&gt;0,LEN(H8)&gt;0),IF(H8=0,1,H8)-G8,0))*24*4,0)/4,""))</f>
      </c>
      <c r="J8" s="27"/>
      <c r="K8" s="31"/>
      <c r="L8" s="31"/>
      <c r="M8" s="31"/>
      <c r="N8" s="31"/>
      <c r="O8" s="20">
        <f aca="true" t="shared" si="1" ref="O8:O16">IF(SUM(I8:M8)&gt;0,SUM(I8:M8),"")</f>
      </c>
      <c r="P8" s="79"/>
    </row>
    <row r="9" spans="1:16" ht="13.5" customHeight="1">
      <c r="A9" s="9">
        <f aca="true" t="shared" si="2" ref="A9:A14">IF(LEN(A8)&gt;0,A8+1,"")</f>
        <v>38719</v>
      </c>
      <c r="B9" s="10" t="s">
        <v>19</v>
      </c>
      <c r="C9" s="1"/>
      <c r="D9" s="1"/>
      <c r="E9" s="2"/>
      <c r="F9" s="2"/>
      <c r="G9" s="1"/>
      <c r="H9" s="1"/>
      <c r="I9" s="19">
        <f t="shared" si="0"/>
      </c>
      <c r="J9" s="27"/>
      <c r="K9" s="31"/>
      <c r="L9" s="31"/>
      <c r="M9" s="31"/>
      <c r="N9" s="31"/>
      <c r="O9" s="20">
        <f t="shared" si="1"/>
      </c>
      <c r="P9" s="79"/>
    </row>
    <row r="10" spans="1:16" ht="13.5" customHeight="1">
      <c r="A10" s="9">
        <f t="shared" si="2"/>
        <v>38720</v>
      </c>
      <c r="B10" s="10" t="s">
        <v>20</v>
      </c>
      <c r="C10" s="1"/>
      <c r="D10" s="1"/>
      <c r="E10" s="2"/>
      <c r="F10" s="2"/>
      <c r="G10" s="1"/>
      <c r="H10" s="1"/>
      <c r="I10" s="19">
        <f t="shared" si="0"/>
      </c>
      <c r="J10" s="27"/>
      <c r="K10" s="31"/>
      <c r="L10" s="31"/>
      <c r="M10" s="31"/>
      <c r="N10" s="31"/>
      <c r="O10" s="20">
        <f t="shared" si="1"/>
      </c>
      <c r="P10" s="79"/>
    </row>
    <row r="11" spans="1:16" ht="13.5" customHeight="1">
      <c r="A11" s="9">
        <f t="shared" si="2"/>
        <v>38721</v>
      </c>
      <c r="B11" s="10" t="s">
        <v>21</v>
      </c>
      <c r="C11" s="1"/>
      <c r="D11" s="1"/>
      <c r="E11" s="2"/>
      <c r="F11" s="2"/>
      <c r="G11" s="1"/>
      <c r="H11" s="1"/>
      <c r="I11" s="19">
        <f t="shared" si="0"/>
      </c>
      <c r="J11" s="27"/>
      <c r="K11" s="31"/>
      <c r="L11" s="31"/>
      <c r="M11" s="31"/>
      <c r="N11" s="31"/>
      <c r="O11" s="20">
        <f t="shared" si="1"/>
      </c>
      <c r="P11" s="79"/>
    </row>
    <row r="12" spans="1:16" ht="13.5" customHeight="1">
      <c r="A12" s="9">
        <f t="shared" si="2"/>
        <v>38722</v>
      </c>
      <c r="B12" s="10" t="s">
        <v>22</v>
      </c>
      <c r="C12" s="1"/>
      <c r="D12" s="1"/>
      <c r="E12" s="2"/>
      <c r="F12" s="2"/>
      <c r="G12" s="1"/>
      <c r="H12" s="1"/>
      <c r="I12" s="19">
        <f t="shared" si="0"/>
      </c>
      <c r="J12" s="27"/>
      <c r="K12" s="31"/>
      <c r="L12" s="31"/>
      <c r="M12" s="31"/>
      <c r="N12" s="31"/>
      <c r="O12" s="20">
        <f t="shared" si="1"/>
      </c>
      <c r="P12" s="79"/>
    </row>
    <row r="13" spans="1:16" ht="13.5" customHeight="1">
      <c r="A13" s="9">
        <f t="shared" si="2"/>
        <v>38723</v>
      </c>
      <c r="B13" s="10" t="s">
        <v>23</v>
      </c>
      <c r="C13" s="1"/>
      <c r="D13" s="1"/>
      <c r="E13" s="2"/>
      <c r="F13" s="2"/>
      <c r="G13" s="1"/>
      <c r="H13" s="1"/>
      <c r="I13" s="19">
        <f t="shared" si="0"/>
      </c>
      <c r="J13" s="27"/>
      <c r="K13" s="31"/>
      <c r="L13" s="31"/>
      <c r="M13" s="31"/>
      <c r="N13" s="31"/>
      <c r="O13" s="20">
        <f t="shared" si="1"/>
      </c>
      <c r="P13" s="79"/>
    </row>
    <row r="14" spans="1:16" ht="13.5" customHeight="1" thickBot="1">
      <c r="A14" s="9">
        <f t="shared" si="2"/>
        <v>38724</v>
      </c>
      <c r="B14" s="10" t="s">
        <v>24</v>
      </c>
      <c r="C14" s="1"/>
      <c r="D14" s="1"/>
      <c r="E14" s="2"/>
      <c r="F14" s="2"/>
      <c r="G14" s="1"/>
      <c r="H14" s="1"/>
      <c r="I14" s="19">
        <f t="shared" si="0"/>
      </c>
      <c r="J14" s="28"/>
      <c r="K14" s="32"/>
      <c r="L14" s="32"/>
      <c r="M14" s="32"/>
      <c r="N14" s="32"/>
      <c r="O14" s="20">
        <f t="shared" si="1"/>
      </c>
      <c r="P14" s="79"/>
    </row>
    <row r="15" spans="1:16" ht="13.5" customHeight="1" thickBot="1">
      <c r="A15" s="66" t="s">
        <v>7</v>
      </c>
      <c r="B15" s="67"/>
      <c r="C15" s="67"/>
      <c r="D15" s="67"/>
      <c r="E15" s="67"/>
      <c r="F15" s="67"/>
      <c r="G15" s="67"/>
      <c r="H15" s="68"/>
      <c r="I15" s="53">
        <f>IF(SUM(I8:I14)&gt;0,SUM(I8:I14),"")</f>
      </c>
      <c r="J15" s="29"/>
      <c r="K15" s="21">
        <f>IF(SUM(K8:K14)&gt;0,SUM(K8:K14),"")</f>
      </c>
      <c r="L15" s="21">
        <f>IF(SUM(L8:L14)&gt;0,SUM(L8:L14),"")</f>
      </c>
      <c r="M15" s="21">
        <f>IF(SUM(M8:M14)&gt;0,SUM(M8:M14),"")</f>
      </c>
      <c r="N15" s="21"/>
      <c r="O15" s="54">
        <f t="shared" si="1"/>
      </c>
      <c r="P15" s="22">
        <f>IF(LEN(O15)&gt;0,IF(O15&gt;40,O15-40,0),"")</f>
      </c>
    </row>
    <row r="16" spans="1:16" ht="13.5" customHeight="1">
      <c r="A16" s="9">
        <f>IF(LEN(A14)&gt;0,A14+1,"")</f>
        <v>38725</v>
      </c>
      <c r="B16" s="10" t="s">
        <v>18</v>
      </c>
      <c r="C16" s="1"/>
      <c r="D16" s="1"/>
      <c r="E16" s="2"/>
      <c r="F16" s="2"/>
      <c r="G16" s="1"/>
      <c r="H16" s="1"/>
      <c r="I16" s="19">
        <f aca="true" t="shared" si="3" ref="I16:I22">IF(LEN(IF(AND(C16&gt;=0,C16&lt;=1),"","Bad")&amp;IF(AND(D16&gt;=0,D16&lt;=1),"","Bad")&amp;IF(AND(E16&gt;=0,E16&lt;=1),"","Bad")&amp;IF(AND(F16&gt;=0,F16&lt;=1),"","Bad")&amp;IF(AND(G16&gt;=0,G16&lt;=1),"","Bad")&amp;IF(AND(H16&gt;=0,H16&lt;=1),"","Bad")&amp;IF(AND(LEN(C16)&gt;0,LEN(D16)&gt;0),IF(IF(D16=0,1,D16)&gt;C16,"","Bad"),"")&amp;IF(AND(LEN(E16)&gt;0,LEN(F16)&gt;0),IF(IF(F16=0,1,F16)&gt;E16,"","Bad"),"")&amp;IF(AND(LEN(G16)&gt;0,LEN(H16)&gt;0),IF(IF(H16=0,1,H16)&gt;G16,"","Bad"),"")&amp;IF(AND(LEN(D16)&gt;0,LEN(E16)&gt;0),IF(IF(D16=0,1,D16)&lt;=E16,"","Bad"),"")&amp;IF(AND(LEN(F16)&gt;0,LEN(G16)&gt;0),IF(IF(F16=0,1,F16)&lt;=G16,"","Bad"),""))&gt;0,"Error!",IF(IF(AND(LEN(C16)&gt;0,LEN(D16)&gt;0),IF(D16=0,1,D16)-C16,0)+IF(AND(LEN(E16)&gt;0,LEN(F16)&gt;0),IF(F16=0,1,F16)-E16,0)+IF(AND(LEN(G16)&gt;0,LEN(H16)&gt;0),IF(H16=0,1,H16)-G16,0)&gt;0,ROUND((IF(AND(LEN(C16)&gt;0,LEN(D16)&gt;0),IF(D16=0,1,D16)-C16,0)+IF(AND(LEN(E16)&gt;0,LEN(F16)&gt;0),IF(F16=0,1,F16)-E16,0)+IF(AND(LEN(G16)&gt;0,LEN(H16)&gt;0),IF(H16=0,1,H16)-G16,0))*24*4,0)/4,""))</f>
      </c>
      <c r="J16" s="27"/>
      <c r="K16" s="31"/>
      <c r="L16" s="31"/>
      <c r="M16" s="31"/>
      <c r="N16" s="31"/>
      <c r="O16" s="20">
        <f t="shared" si="1"/>
      </c>
      <c r="P16" s="65"/>
    </row>
    <row r="17" spans="1:16" ht="13.5" customHeight="1">
      <c r="A17" s="9">
        <f aca="true" t="shared" si="4" ref="A17:A22">IF(LEN(A16)&gt;0,A16+1,"")</f>
        <v>38726</v>
      </c>
      <c r="B17" s="10" t="s">
        <v>19</v>
      </c>
      <c r="C17" s="1"/>
      <c r="D17" s="1"/>
      <c r="E17" s="2"/>
      <c r="F17" s="2"/>
      <c r="G17" s="1"/>
      <c r="H17" s="1"/>
      <c r="I17" s="19">
        <f t="shared" si="3"/>
      </c>
      <c r="J17" s="27"/>
      <c r="K17" s="31"/>
      <c r="L17" s="31"/>
      <c r="M17" s="31"/>
      <c r="N17" s="31"/>
      <c r="O17" s="20">
        <f aca="true" t="shared" si="5" ref="O17:O23">IF(SUM(I17:M17)&gt;0,SUM(I17:M17),"")</f>
      </c>
      <c r="P17" s="65"/>
    </row>
    <row r="18" spans="1:16" ht="13.5" customHeight="1">
      <c r="A18" s="9">
        <f t="shared" si="4"/>
        <v>38727</v>
      </c>
      <c r="B18" s="10" t="s">
        <v>20</v>
      </c>
      <c r="C18" s="1"/>
      <c r="D18" s="1"/>
      <c r="E18" s="2"/>
      <c r="F18" s="2"/>
      <c r="G18" s="1"/>
      <c r="H18" s="1"/>
      <c r="I18" s="19">
        <f t="shared" si="3"/>
      </c>
      <c r="J18" s="27"/>
      <c r="K18" s="31"/>
      <c r="L18" s="31"/>
      <c r="M18" s="31"/>
      <c r="N18" s="31"/>
      <c r="O18" s="20">
        <f t="shared" si="5"/>
      </c>
      <c r="P18" s="65"/>
    </row>
    <row r="19" spans="1:16" ht="13.5" customHeight="1">
      <c r="A19" s="9">
        <f t="shared" si="4"/>
        <v>38728</v>
      </c>
      <c r="B19" s="10" t="s">
        <v>21</v>
      </c>
      <c r="C19" s="1"/>
      <c r="D19" s="1"/>
      <c r="E19" s="2"/>
      <c r="F19" s="2"/>
      <c r="G19" s="1"/>
      <c r="H19" s="1"/>
      <c r="I19" s="19">
        <f t="shared" si="3"/>
      </c>
      <c r="J19" s="27"/>
      <c r="K19" s="31"/>
      <c r="L19" s="31"/>
      <c r="M19" s="31"/>
      <c r="N19" s="31"/>
      <c r="O19" s="20">
        <f t="shared" si="5"/>
      </c>
      <c r="P19" s="65"/>
    </row>
    <row r="20" spans="1:16" ht="13.5" customHeight="1">
      <c r="A20" s="9">
        <f t="shared" si="4"/>
        <v>38729</v>
      </c>
      <c r="B20" s="10" t="s">
        <v>22</v>
      </c>
      <c r="C20" s="1"/>
      <c r="D20" s="1"/>
      <c r="E20" s="2"/>
      <c r="F20" s="2"/>
      <c r="G20" s="1"/>
      <c r="H20" s="1"/>
      <c r="I20" s="19">
        <f t="shared" si="3"/>
      </c>
      <c r="J20" s="27"/>
      <c r="K20" s="31"/>
      <c r="L20" s="31"/>
      <c r="M20" s="31"/>
      <c r="N20" s="31"/>
      <c r="O20" s="20">
        <f t="shared" si="5"/>
      </c>
      <c r="P20" s="65"/>
    </row>
    <row r="21" spans="1:16" ht="13.5" customHeight="1">
      <c r="A21" s="9">
        <f t="shared" si="4"/>
        <v>38730</v>
      </c>
      <c r="B21" s="10" t="s">
        <v>23</v>
      </c>
      <c r="C21" s="1"/>
      <c r="D21" s="1"/>
      <c r="E21" s="2"/>
      <c r="F21" s="2"/>
      <c r="G21" s="1"/>
      <c r="H21" s="1"/>
      <c r="I21" s="19">
        <f t="shared" si="3"/>
      </c>
      <c r="J21" s="27"/>
      <c r="K21" s="31"/>
      <c r="L21" s="31"/>
      <c r="M21" s="31"/>
      <c r="N21" s="31"/>
      <c r="O21" s="20">
        <f t="shared" si="5"/>
      </c>
      <c r="P21" s="65"/>
    </row>
    <row r="22" spans="1:16" ht="13.5" customHeight="1" thickBot="1">
      <c r="A22" s="9">
        <f t="shared" si="4"/>
        <v>38731</v>
      </c>
      <c r="B22" s="10" t="s">
        <v>24</v>
      </c>
      <c r="C22" s="1"/>
      <c r="D22" s="1"/>
      <c r="E22" s="2"/>
      <c r="F22" s="2"/>
      <c r="G22" s="1"/>
      <c r="H22" s="1"/>
      <c r="I22" s="19">
        <f t="shared" si="3"/>
      </c>
      <c r="J22" s="28"/>
      <c r="K22" s="32"/>
      <c r="L22" s="32"/>
      <c r="M22" s="32"/>
      <c r="N22" s="32"/>
      <c r="O22" s="20">
        <f t="shared" si="5"/>
      </c>
      <c r="P22" s="65"/>
    </row>
    <row r="23" spans="1:16" ht="13.5" customHeight="1" thickBot="1">
      <c r="A23" s="69" t="s">
        <v>7</v>
      </c>
      <c r="B23" s="70"/>
      <c r="C23" s="70"/>
      <c r="D23" s="70"/>
      <c r="E23" s="70"/>
      <c r="F23" s="70"/>
      <c r="G23" s="70"/>
      <c r="H23" s="71"/>
      <c r="I23" s="53">
        <f>IF(SUM(I16:I22)&gt;0,SUM(I16:I22),"")</f>
      </c>
      <c r="J23" s="29"/>
      <c r="K23" s="21">
        <f>IF(SUM(K16:K22)&gt;0,SUM(K16:K22),"")</f>
      </c>
      <c r="L23" s="21">
        <f>IF(SUM(L16:L22)&gt;0,SUM(L16:L22),"")</f>
      </c>
      <c r="M23" s="21">
        <f>IF(SUM(M16:M22)&gt;0,SUM(M16:M22),"")</f>
      </c>
      <c r="N23" s="21"/>
      <c r="O23" s="54">
        <f t="shared" si="5"/>
      </c>
      <c r="P23" s="22">
        <f>IF(LEN(O23)&gt;0,IF(O23&gt;40,O23-40,0),"")</f>
      </c>
    </row>
    <row r="24" spans="1:16" ht="13.5" customHeight="1">
      <c r="A24" s="9">
        <f>IF(LEN(A22)&gt;0,A22+1,"")</f>
        <v>38732</v>
      </c>
      <c r="B24" s="10" t="s">
        <v>18</v>
      </c>
      <c r="C24" s="1"/>
      <c r="D24" s="1"/>
      <c r="E24" s="2"/>
      <c r="F24" s="2"/>
      <c r="G24" s="1"/>
      <c r="H24" s="1"/>
      <c r="I24" s="19">
        <f aca="true" t="shared" si="6" ref="I24:I30">IF(LEN(IF(AND(C24&gt;=0,C24&lt;=1),"","Bad")&amp;IF(AND(D24&gt;=0,D24&lt;=1),"","Bad")&amp;IF(AND(E24&gt;=0,E24&lt;=1),"","Bad")&amp;IF(AND(F24&gt;=0,F24&lt;=1),"","Bad")&amp;IF(AND(G24&gt;=0,G24&lt;=1),"","Bad")&amp;IF(AND(H24&gt;=0,H24&lt;=1),"","Bad")&amp;IF(AND(LEN(C24)&gt;0,LEN(D24)&gt;0),IF(IF(D24=0,1,D24)&gt;C24,"","Bad"),"")&amp;IF(AND(LEN(E24)&gt;0,LEN(F24)&gt;0),IF(IF(F24=0,1,F24)&gt;E24,"","Bad"),"")&amp;IF(AND(LEN(G24)&gt;0,LEN(H24)&gt;0),IF(IF(H24=0,1,H24)&gt;G24,"","Bad"),"")&amp;IF(AND(LEN(D24)&gt;0,LEN(E24)&gt;0),IF(IF(D24=0,1,D24)&lt;=E24,"","Bad"),"")&amp;IF(AND(LEN(F24)&gt;0,LEN(G24)&gt;0),IF(IF(F24=0,1,F24)&lt;=G24,"","Bad"),""))&gt;0,"Error!",IF(IF(AND(LEN(C24)&gt;0,LEN(D24)&gt;0),IF(D24=0,1,D24)-C24,0)+IF(AND(LEN(E24)&gt;0,LEN(F24)&gt;0),IF(F24=0,1,F24)-E24,0)+IF(AND(LEN(G24)&gt;0,LEN(H24)&gt;0),IF(H24=0,1,H24)-G24,0)&gt;0,ROUND((IF(AND(LEN(C24)&gt;0,LEN(D24)&gt;0),IF(D24=0,1,D24)-C24,0)+IF(AND(LEN(E24)&gt;0,LEN(F24)&gt;0),IF(F24=0,1,F24)-E24,0)+IF(AND(LEN(G24)&gt;0,LEN(H24)&gt;0),IF(H24=0,1,H24)-G24,0))*24*4,0)/4,""))</f>
      </c>
      <c r="J24" s="27"/>
      <c r="K24" s="31"/>
      <c r="L24" s="31"/>
      <c r="M24" s="31"/>
      <c r="N24" s="31"/>
      <c r="O24" s="20">
        <f>IF(SUM(I24:M24)&gt;0,SUM(I24:M24),"")</f>
      </c>
      <c r="P24" s="65"/>
    </row>
    <row r="25" spans="1:16" ht="13.5" customHeight="1">
      <c r="A25" s="9">
        <f aca="true" t="shared" si="7" ref="A25:A30">IF(LEN(A24)&gt;0,A24+1,"")</f>
        <v>38733</v>
      </c>
      <c r="B25" s="10" t="s">
        <v>19</v>
      </c>
      <c r="C25" s="1"/>
      <c r="D25" s="1"/>
      <c r="E25" s="2"/>
      <c r="F25" s="2"/>
      <c r="G25" s="1"/>
      <c r="H25" s="1"/>
      <c r="I25" s="19">
        <f t="shared" si="6"/>
      </c>
      <c r="J25" s="27"/>
      <c r="K25" s="31"/>
      <c r="L25" s="31"/>
      <c r="M25" s="31"/>
      <c r="N25" s="31"/>
      <c r="O25" s="20">
        <f aca="true" t="shared" si="8" ref="O25:O31">IF(SUM(I25:M25)&gt;0,SUM(I25:M25),"")</f>
      </c>
      <c r="P25" s="65"/>
    </row>
    <row r="26" spans="1:16" ht="13.5" customHeight="1">
      <c r="A26" s="9">
        <f t="shared" si="7"/>
        <v>38734</v>
      </c>
      <c r="B26" s="10" t="s">
        <v>20</v>
      </c>
      <c r="C26" s="1"/>
      <c r="D26" s="1"/>
      <c r="E26" s="2"/>
      <c r="F26" s="2"/>
      <c r="G26" s="1"/>
      <c r="H26" s="1"/>
      <c r="I26" s="19">
        <f t="shared" si="6"/>
      </c>
      <c r="J26" s="27"/>
      <c r="K26" s="31"/>
      <c r="L26" s="31"/>
      <c r="M26" s="31"/>
      <c r="N26" s="31"/>
      <c r="O26" s="20">
        <f t="shared" si="8"/>
      </c>
      <c r="P26" s="65"/>
    </row>
    <row r="27" spans="1:16" ht="13.5" customHeight="1">
      <c r="A27" s="9">
        <f t="shared" si="7"/>
        <v>38735</v>
      </c>
      <c r="B27" s="10" t="s">
        <v>21</v>
      </c>
      <c r="C27" s="1"/>
      <c r="D27" s="1"/>
      <c r="E27" s="2"/>
      <c r="F27" s="2"/>
      <c r="G27" s="1"/>
      <c r="H27" s="1"/>
      <c r="I27" s="19">
        <f t="shared" si="6"/>
      </c>
      <c r="J27" s="27"/>
      <c r="K27" s="31"/>
      <c r="L27" s="31"/>
      <c r="M27" s="31"/>
      <c r="N27" s="31"/>
      <c r="O27" s="20">
        <f t="shared" si="8"/>
      </c>
      <c r="P27" s="65"/>
    </row>
    <row r="28" spans="1:16" ht="13.5" customHeight="1">
      <c r="A28" s="9">
        <f t="shared" si="7"/>
        <v>38736</v>
      </c>
      <c r="B28" s="10" t="s">
        <v>22</v>
      </c>
      <c r="C28" s="1"/>
      <c r="D28" s="1"/>
      <c r="E28" s="2"/>
      <c r="F28" s="2"/>
      <c r="G28" s="1"/>
      <c r="H28" s="1"/>
      <c r="I28" s="19">
        <f t="shared" si="6"/>
      </c>
      <c r="J28" s="27"/>
      <c r="K28" s="31"/>
      <c r="L28" s="31"/>
      <c r="M28" s="31"/>
      <c r="N28" s="31"/>
      <c r="O28" s="20">
        <f t="shared" si="8"/>
      </c>
      <c r="P28" s="65"/>
    </row>
    <row r="29" spans="1:16" ht="13.5" customHeight="1">
      <c r="A29" s="9">
        <f t="shared" si="7"/>
        <v>38737</v>
      </c>
      <c r="B29" s="10" t="s">
        <v>23</v>
      </c>
      <c r="C29" s="1"/>
      <c r="D29" s="1"/>
      <c r="E29" s="2"/>
      <c r="F29" s="2"/>
      <c r="G29" s="1"/>
      <c r="H29" s="1"/>
      <c r="I29" s="19">
        <f t="shared" si="6"/>
      </c>
      <c r="J29" s="27"/>
      <c r="K29" s="31"/>
      <c r="L29" s="31"/>
      <c r="M29" s="31"/>
      <c r="N29" s="31"/>
      <c r="O29" s="20">
        <f t="shared" si="8"/>
      </c>
      <c r="P29" s="65"/>
    </row>
    <row r="30" spans="1:16" ht="13.5" customHeight="1" thickBot="1">
      <c r="A30" s="9">
        <f t="shared" si="7"/>
        <v>38738</v>
      </c>
      <c r="B30" s="10" t="s">
        <v>24</v>
      </c>
      <c r="C30" s="1"/>
      <c r="D30" s="1"/>
      <c r="E30" s="2"/>
      <c r="F30" s="2"/>
      <c r="G30" s="1"/>
      <c r="H30" s="1"/>
      <c r="I30" s="19">
        <f t="shared" si="6"/>
      </c>
      <c r="J30" s="28"/>
      <c r="K30" s="32"/>
      <c r="L30" s="32"/>
      <c r="M30" s="32"/>
      <c r="N30" s="32"/>
      <c r="O30" s="20">
        <f t="shared" si="8"/>
      </c>
      <c r="P30" s="65"/>
    </row>
    <row r="31" spans="1:16" ht="13.5" customHeight="1" thickBot="1">
      <c r="A31" s="69" t="s">
        <v>7</v>
      </c>
      <c r="B31" s="70"/>
      <c r="C31" s="70"/>
      <c r="D31" s="70"/>
      <c r="E31" s="70"/>
      <c r="F31" s="70"/>
      <c r="G31" s="70"/>
      <c r="H31" s="71"/>
      <c r="I31" s="53">
        <f>IF(SUM(I24:I30)&gt;0,SUM(I24:I30),"")</f>
      </c>
      <c r="J31" s="29"/>
      <c r="K31" s="21">
        <f>IF(SUM(K24:K30)&gt;0,SUM(K24:K30),"")</f>
      </c>
      <c r="L31" s="21">
        <f>IF(SUM(L24:L30)&gt;0,SUM(L24:L30),"")</f>
      </c>
      <c r="M31" s="21">
        <f>IF(SUM(M24:M30)&gt;0,SUM(M24:M30),"")</f>
      </c>
      <c r="N31" s="21"/>
      <c r="O31" s="54">
        <f t="shared" si="8"/>
      </c>
      <c r="P31" s="22">
        <f>IF(LEN(O31)&gt;0,IF(O31&gt;40,O31-40,0),"")</f>
      </c>
    </row>
    <row r="32" spans="1:16" ht="13.5" customHeight="1">
      <c r="A32" s="9">
        <f>IF(LEN(A30)&gt;0,A30+1,"")</f>
        <v>38739</v>
      </c>
      <c r="B32" s="10" t="s">
        <v>18</v>
      </c>
      <c r="C32" s="1"/>
      <c r="D32" s="1"/>
      <c r="E32" s="2"/>
      <c r="F32" s="2"/>
      <c r="G32" s="1"/>
      <c r="H32" s="1"/>
      <c r="I32" s="19">
        <f aca="true" t="shared" si="9" ref="I32:I38">IF(LEN(IF(AND(C32&gt;=0,C32&lt;=1),"","Bad")&amp;IF(AND(D32&gt;=0,D32&lt;=1),"","Bad")&amp;IF(AND(E32&gt;=0,E32&lt;=1),"","Bad")&amp;IF(AND(F32&gt;=0,F32&lt;=1),"","Bad")&amp;IF(AND(G32&gt;=0,G32&lt;=1),"","Bad")&amp;IF(AND(H32&gt;=0,H32&lt;=1),"","Bad")&amp;IF(AND(LEN(C32)&gt;0,LEN(D32)&gt;0),IF(IF(D32=0,1,D32)&gt;C32,"","Bad"),"")&amp;IF(AND(LEN(E32)&gt;0,LEN(F32)&gt;0),IF(IF(F32=0,1,F32)&gt;E32,"","Bad"),"")&amp;IF(AND(LEN(G32)&gt;0,LEN(H32)&gt;0),IF(IF(H32=0,1,H32)&gt;G32,"","Bad"),"")&amp;IF(AND(LEN(D32)&gt;0,LEN(E32)&gt;0),IF(IF(D32=0,1,D32)&lt;=E32,"","Bad"),"")&amp;IF(AND(LEN(F32)&gt;0,LEN(G32)&gt;0),IF(IF(F32=0,1,F32)&lt;=G32,"","Bad"),""))&gt;0,"Error!",IF(IF(AND(LEN(C32)&gt;0,LEN(D32)&gt;0),IF(D32=0,1,D32)-C32,0)+IF(AND(LEN(E32)&gt;0,LEN(F32)&gt;0),IF(F32=0,1,F32)-E32,0)+IF(AND(LEN(G32)&gt;0,LEN(H32)&gt;0),IF(H32=0,1,H32)-G32,0)&gt;0,ROUND((IF(AND(LEN(C32)&gt;0,LEN(D32)&gt;0),IF(D32=0,1,D32)-C32,0)+IF(AND(LEN(E32)&gt;0,LEN(F32)&gt;0),IF(F32=0,1,F32)-E32,0)+IF(AND(LEN(G32)&gt;0,LEN(H32)&gt;0),IF(H32=0,1,H32)-G32,0))*24*4,0)/4,""))</f>
      </c>
      <c r="J32" s="27"/>
      <c r="K32" s="31"/>
      <c r="L32" s="31"/>
      <c r="M32" s="31"/>
      <c r="N32" s="31"/>
      <c r="O32" s="20">
        <f>IF(SUM(I32:M32)&gt;0,SUM(I32:M32),"")</f>
      </c>
      <c r="P32" s="65"/>
    </row>
    <row r="33" spans="1:16" ht="13.5" customHeight="1">
      <c r="A33" s="9">
        <f aca="true" t="shared" si="10" ref="A33:A38">IF(LEN(A32)&gt;0,A32+1,"")</f>
        <v>38740</v>
      </c>
      <c r="B33" s="10" t="s">
        <v>19</v>
      </c>
      <c r="C33" s="1"/>
      <c r="D33" s="1"/>
      <c r="E33" s="2"/>
      <c r="F33" s="2"/>
      <c r="G33" s="1"/>
      <c r="H33" s="1"/>
      <c r="I33" s="19">
        <f t="shared" si="9"/>
      </c>
      <c r="J33" s="27"/>
      <c r="K33" s="31"/>
      <c r="L33" s="31"/>
      <c r="M33" s="31"/>
      <c r="N33" s="31"/>
      <c r="O33" s="20">
        <f aca="true" t="shared" si="11" ref="O33:O39">IF(SUM(I33:M33)&gt;0,SUM(I33:M33),"")</f>
      </c>
      <c r="P33" s="65"/>
    </row>
    <row r="34" spans="1:16" ht="13.5" customHeight="1">
      <c r="A34" s="9">
        <f t="shared" si="10"/>
        <v>38741</v>
      </c>
      <c r="B34" s="10" t="s">
        <v>20</v>
      </c>
      <c r="C34" s="1"/>
      <c r="D34" s="1"/>
      <c r="E34" s="2"/>
      <c r="F34" s="2"/>
      <c r="G34" s="1"/>
      <c r="H34" s="1"/>
      <c r="I34" s="19">
        <f t="shared" si="9"/>
      </c>
      <c r="J34" s="27"/>
      <c r="K34" s="31"/>
      <c r="L34" s="31"/>
      <c r="M34" s="31"/>
      <c r="N34" s="31"/>
      <c r="O34" s="20">
        <f t="shared" si="11"/>
      </c>
      <c r="P34" s="65"/>
    </row>
    <row r="35" spans="1:16" ht="13.5" customHeight="1">
      <c r="A35" s="9">
        <f t="shared" si="10"/>
        <v>38742</v>
      </c>
      <c r="B35" s="10" t="s">
        <v>21</v>
      </c>
      <c r="C35" s="1"/>
      <c r="D35" s="1"/>
      <c r="E35" s="2"/>
      <c r="F35" s="2"/>
      <c r="G35" s="1"/>
      <c r="H35" s="1"/>
      <c r="I35" s="19">
        <f t="shared" si="9"/>
      </c>
      <c r="J35" s="27"/>
      <c r="K35" s="31"/>
      <c r="L35" s="31"/>
      <c r="M35" s="31"/>
      <c r="N35" s="31"/>
      <c r="O35" s="20">
        <f t="shared" si="11"/>
      </c>
      <c r="P35" s="65"/>
    </row>
    <row r="36" spans="1:16" ht="13.5" customHeight="1">
      <c r="A36" s="9">
        <f t="shared" si="10"/>
        <v>38743</v>
      </c>
      <c r="B36" s="10" t="s">
        <v>22</v>
      </c>
      <c r="C36" s="1"/>
      <c r="D36" s="1"/>
      <c r="E36" s="2"/>
      <c r="F36" s="2"/>
      <c r="G36" s="1"/>
      <c r="H36" s="1"/>
      <c r="I36" s="19">
        <f t="shared" si="9"/>
      </c>
      <c r="J36" s="27"/>
      <c r="K36" s="31"/>
      <c r="L36" s="31"/>
      <c r="M36" s="31"/>
      <c r="N36" s="31"/>
      <c r="O36" s="20">
        <f t="shared" si="11"/>
      </c>
      <c r="P36" s="65"/>
    </row>
    <row r="37" spans="1:16" ht="13.5" customHeight="1">
      <c r="A37" s="9">
        <f t="shared" si="10"/>
        <v>38744</v>
      </c>
      <c r="B37" s="10" t="s">
        <v>23</v>
      </c>
      <c r="C37" s="1"/>
      <c r="D37" s="1"/>
      <c r="E37" s="2"/>
      <c r="F37" s="2"/>
      <c r="G37" s="1"/>
      <c r="H37" s="1"/>
      <c r="I37" s="19">
        <f t="shared" si="9"/>
      </c>
      <c r="J37" s="27"/>
      <c r="K37" s="31"/>
      <c r="L37" s="31"/>
      <c r="M37" s="31"/>
      <c r="N37" s="31"/>
      <c r="O37" s="20">
        <f t="shared" si="11"/>
      </c>
      <c r="P37" s="65"/>
    </row>
    <row r="38" spans="1:16" ht="13.5" customHeight="1" thickBot="1">
      <c r="A38" s="9">
        <f t="shared" si="10"/>
        <v>38745</v>
      </c>
      <c r="B38" s="10" t="s">
        <v>24</v>
      </c>
      <c r="C38" s="1"/>
      <c r="D38" s="1"/>
      <c r="E38" s="2"/>
      <c r="F38" s="2"/>
      <c r="G38" s="1"/>
      <c r="H38" s="1"/>
      <c r="I38" s="19">
        <f t="shared" si="9"/>
      </c>
      <c r="J38" s="28"/>
      <c r="K38" s="32"/>
      <c r="L38" s="32"/>
      <c r="M38" s="32"/>
      <c r="N38" s="32"/>
      <c r="O38" s="20">
        <f t="shared" si="11"/>
      </c>
      <c r="P38" s="65"/>
    </row>
    <row r="39" spans="1:16" ht="13.5" customHeight="1" thickBot="1">
      <c r="A39" s="69" t="s">
        <v>7</v>
      </c>
      <c r="B39" s="70"/>
      <c r="C39" s="70"/>
      <c r="D39" s="70"/>
      <c r="E39" s="70"/>
      <c r="F39" s="70"/>
      <c r="G39" s="70"/>
      <c r="H39" s="71"/>
      <c r="I39" s="53">
        <f>IF(SUM(I32:I38)&gt;0,SUM(I32:I38),"")</f>
      </c>
      <c r="J39" s="29"/>
      <c r="K39" s="21">
        <f>IF(SUM(K32:K38)&gt;0,SUM(K32:K38),"")</f>
      </c>
      <c r="L39" s="21">
        <f>IF(SUM(L32:L38)&gt;0,SUM(L32:L38),"")</f>
      </c>
      <c r="M39" s="21">
        <f>IF(SUM(M32:M38)&gt;0,SUM(M32:M38),"")</f>
      </c>
      <c r="N39" s="21"/>
      <c r="O39" s="54">
        <f t="shared" si="11"/>
      </c>
      <c r="P39" s="22">
        <f>IF(LEN(O39)&gt;0,IF(O39&gt;40,O39-40,0),"")</f>
      </c>
    </row>
    <row r="40" spans="1:16" ht="13.5" customHeight="1">
      <c r="A40" s="9">
        <f>IF(LEN(A38)&gt;0,A38+1,"")</f>
        <v>38746</v>
      </c>
      <c r="B40" s="10" t="s">
        <v>18</v>
      </c>
      <c r="C40" s="1"/>
      <c r="D40" s="1"/>
      <c r="E40" s="2"/>
      <c r="F40" s="2"/>
      <c r="G40" s="1"/>
      <c r="H40" s="1"/>
      <c r="I40" s="19">
        <f aca="true" t="shared" si="12" ref="I40:I46">IF(LEN(IF(AND(C40&gt;=0,C40&lt;=1),"","Bad")&amp;IF(AND(D40&gt;=0,D40&lt;=1),"","Bad")&amp;IF(AND(E40&gt;=0,E40&lt;=1),"","Bad")&amp;IF(AND(F40&gt;=0,F40&lt;=1),"","Bad")&amp;IF(AND(G40&gt;=0,G40&lt;=1),"","Bad")&amp;IF(AND(H40&gt;=0,H40&lt;=1),"","Bad")&amp;IF(AND(LEN(C40)&gt;0,LEN(D40)&gt;0),IF(IF(D40=0,1,D40)&gt;C40,"","Bad"),"")&amp;IF(AND(LEN(E40)&gt;0,LEN(F40)&gt;0),IF(IF(F40=0,1,F40)&gt;E40,"","Bad"),"")&amp;IF(AND(LEN(G40)&gt;0,LEN(H40)&gt;0),IF(IF(H40=0,1,H40)&gt;G40,"","Bad"),"")&amp;IF(AND(LEN(D40)&gt;0,LEN(E40)&gt;0),IF(IF(D40=0,1,D40)&lt;=E40,"","Bad"),"")&amp;IF(AND(LEN(F40)&gt;0,LEN(G40)&gt;0),IF(IF(F40=0,1,F40)&lt;=G40,"","Bad"),""))&gt;0,"Error!",IF(IF(AND(LEN(C40)&gt;0,LEN(D40)&gt;0),IF(D40=0,1,D40)-C40,0)+IF(AND(LEN(E40)&gt;0,LEN(F40)&gt;0),IF(F40=0,1,F40)-E40,0)+IF(AND(LEN(G40)&gt;0,LEN(H40)&gt;0),IF(H40=0,1,H40)-G40,0)&gt;0,ROUND((IF(AND(LEN(C40)&gt;0,LEN(D40)&gt;0),IF(D40=0,1,D40)-C40,0)+IF(AND(LEN(E40)&gt;0,LEN(F40)&gt;0),IF(F40=0,1,F40)-E40,0)+IF(AND(LEN(G40)&gt;0,LEN(H40)&gt;0),IF(H40=0,1,H40)-G40,0))*24*4,0)/4,""))</f>
      </c>
      <c r="J40" s="27"/>
      <c r="K40" s="31"/>
      <c r="L40" s="31"/>
      <c r="M40" s="31"/>
      <c r="N40" s="31"/>
      <c r="O40" s="20">
        <f>IF(SUM(I40:M40)&gt;0,SUM(I40:M40),"")</f>
      </c>
      <c r="P40" s="65"/>
    </row>
    <row r="41" spans="1:16" ht="13.5" customHeight="1">
      <c r="A41" s="9">
        <f aca="true" t="shared" si="13" ref="A41:A46">IF(LEN(A40)&gt;0,A40+1,"")</f>
        <v>38747</v>
      </c>
      <c r="B41" s="10" t="s">
        <v>19</v>
      </c>
      <c r="C41" s="1"/>
      <c r="D41" s="1"/>
      <c r="E41" s="2"/>
      <c r="F41" s="2"/>
      <c r="G41" s="1"/>
      <c r="H41" s="1"/>
      <c r="I41" s="19">
        <f t="shared" si="12"/>
      </c>
      <c r="J41" s="27"/>
      <c r="K41" s="31"/>
      <c r="L41" s="31"/>
      <c r="M41" s="31"/>
      <c r="N41" s="31"/>
      <c r="O41" s="20">
        <f aca="true" t="shared" si="14" ref="O41:O47">IF(SUM(I41:M41)&gt;0,SUM(I41:M41),"")</f>
      </c>
      <c r="P41" s="65"/>
    </row>
    <row r="42" spans="1:16" ht="13.5" customHeight="1">
      <c r="A42" s="9">
        <f t="shared" si="13"/>
        <v>38748</v>
      </c>
      <c r="B42" s="10" t="s">
        <v>20</v>
      </c>
      <c r="C42" s="1"/>
      <c r="D42" s="1"/>
      <c r="E42" s="2"/>
      <c r="F42" s="2"/>
      <c r="G42" s="1"/>
      <c r="H42" s="1"/>
      <c r="I42" s="19">
        <f t="shared" si="12"/>
      </c>
      <c r="J42" s="27"/>
      <c r="K42" s="31"/>
      <c r="L42" s="31"/>
      <c r="M42" s="31"/>
      <c r="N42" s="31"/>
      <c r="O42" s="20">
        <f t="shared" si="14"/>
      </c>
      <c r="P42" s="65"/>
    </row>
    <row r="43" spans="1:16" ht="13.5" customHeight="1">
      <c r="A43" s="9">
        <f t="shared" si="13"/>
        <v>38749</v>
      </c>
      <c r="B43" s="10" t="s">
        <v>21</v>
      </c>
      <c r="C43" s="1"/>
      <c r="D43" s="1"/>
      <c r="E43" s="2"/>
      <c r="F43" s="2"/>
      <c r="G43" s="1"/>
      <c r="H43" s="1"/>
      <c r="I43" s="19">
        <f t="shared" si="12"/>
      </c>
      <c r="J43" s="27"/>
      <c r="K43" s="31"/>
      <c r="L43" s="31"/>
      <c r="M43" s="31"/>
      <c r="N43" s="31"/>
      <c r="O43" s="20">
        <f t="shared" si="14"/>
      </c>
      <c r="P43" s="65"/>
    </row>
    <row r="44" spans="1:16" ht="13.5" customHeight="1">
      <c r="A44" s="9">
        <f t="shared" si="13"/>
        <v>38750</v>
      </c>
      <c r="B44" s="10" t="s">
        <v>22</v>
      </c>
      <c r="C44" s="1"/>
      <c r="D44" s="1"/>
      <c r="E44" s="2"/>
      <c r="F44" s="2"/>
      <c r="G44" s="1"/>
      <c r="H44" s="1"/>
      <c r="I44" s="19">
        <f t="shared" si="12"/>
      </c>
      <c r="J44" s="27"/>
      <c r="K44" s="31"/>
      <c r="L44" s="31"/>
      <c r="M44" s="31"/>
      <c r="N44" s="31"/>
      <c r="O44" s="20">
        <f t="shared" si="14"/>
      </c>
      <c r="P44" s="65"/>
    </row>
    <row r="45" spans="1:16" ht="13.5" customHeight="1">
      <c r="A45" s="9">
        <f t="shared" si="13"/>
        <v>38751</v>
      </c>
      <c r="B45" s="10" t="s">
        <v>23</v>
      </c>
      <c r="C45" s="1"/>
      <c r="D45" s="1"/>
      <c r="E45" s="2"/>
      <c r="F45" s="2"/>
      <c r="G45" s="1"/>
      <c r="H45" s="1"/>
      <c r="I45" s="19">
        <f t="shared" si="12"/>
      </c>
      <c r="J45" s="27"/>
      <c r="K45" s="31"/>
      <c r="L45" s="31"/>
      <c r="M45" s="31"/>
      <c r="N45" s="31"/>
      <c r="O45" s="20">
        <f t="shared" si="14"/>
      </c>
      <c r="P45" s="65"/>
    </row>
    <row r="46" spans="1:16" ht="13.5" customHeight="1" thickBot="1">
      <c r="A46" s="9">
        <f t="shared" si="13"/>
        <v>38752</v>
      </c>
      <c r="B46" s="11" t="s">
        <v>24</v>
      </c>
      <c r="C46" s="1"/>
      <c r="D46" s="1"/>
      <c r="E46" s="2"/>
      <c r="F46" s="2"/>
      <c r="G46" s="1"/>
      <c r="H46" s="1"/>
      <c r="I46" s="19">
        <f t="shared" si="12"/>
      </c>
      <c r="J46" s="28"/>
      <c r="K46" s="32"/>
      <c r="L46" s="32"/>
      <c r="M46" s="32"/>
      <c r="N46" s="32"/>
      <c r="O46" s="20">
        <f t="shared" si="14"/>
      </c>
      <c r="P46" s="65"/>
    </row>
    <row r="47" spans="1:16" ht="13.5" customHeight="1" thickBot="1">
      <c r="A47" s="72" t="s">
        <v>7</v>
      </c>
      <c r="B47" s="73"/>
      <c r="C47" s="73"/>
      <c r="D47" s="73"/>
      <c r="E47" s="73"/>
      <c r="F47" s="73"/>
      <c r="G47" s="73"/>
      <c r="H47" s="74"/>
      <c r="I47" s="53">
        <f>IF(SUM(I40:I46)&gt;0,SUM(I40:I46),"")</f>
      </c>
      <c r="J47" s="29"/>
      <c r="K47" s="21">
        <f>IF(SUM(K40:K46)&gt;0,SUM(K40:K46),"")</f>
      </c>
      <c r="L47" s="21">
        <f>IF(SUM(L40:L46)&gt;0,SUM(L40:L46),"")</f>
      </c>
      <c r="M47" s="21">
        <f>IF(SUM(M40:M46)&gt;0,SUM(M40:M46),"")</f>
      </c>
      <c r="N47" s="21"/>
      <c r="O47" s="54">
        <f t="shared" si="14"/>
      </c>
      <c r="P47" s="22">
        <f>IF(LEN(O47)&gt;0,IF(O47&gt;40,O47-40,0),"")</f>
      </c>
    </row>
    <row r="48" spans="1:16" ht="13.5" customHeight="1">
      <c r="A48" s="9">
        <f>IF(LEN(A46)&gt;0,A46+1,"")</f>
        <v>38753</v>
      </c>
      <c r="B48" s="10" t="s">
        <v>18</v>
      </c>
      <c r="C48" s="1"/>
      <c r="D48" s="1"/>
      <c r="E48" s="2"/>
      <c r="F48" s="2"/>
      <c r="G48" s="1"/>
      <c r="H48" s="1"/>
      <c r="I48" s="19">
        <f aca="true" t="shared" si="15" ref="I48:I54">IF(LEN(IF(AND(C48&gt;=0,C48&lt;=1),"","Bad")&amp;IF(AND(D48&gt;=0,D48&lt;=1),"","Bad")&amp;IF(AND(E48&gt;=0,E48&lt;=1),"","Bad")&amp;IF(AND(F48&gt;=0,F48&lt;=1),"","Bad")&amp;IF(AND(G48&gt;=0,G48&lt;=1),"","Bad")&amp;IF(AND(H48&gt;=0,H48&lt;=1),"","Bad")&amp;IF(AND(LEN(C48)&gt;0,LEN(D48)&gt;0),IF(IF(D48=0,1,D48)&gt;C48,"","Bad"),"")&amp;IF(AND(LEN(E48)&gt;0,LEN(F48)&gt;0),IF(IF(F48=0,1,F48)&gt;E48,"","Bad"),"")&amp;IF(AND(LEN(G48)&gt;0,LEN(H48)&gt;0),IF(IF(H48=0,1,H48)&gt;G48,"","Bad"),"")&amp;IF(AND(LEN(D48)&gt;0,LEN(E48)&gt;0),IF(IF(D48=0,1,D48)&lt;=E48,"","Bad"),"")&amp;IF(AND(LEN(F48)&gt;0,LEN(G48)&gt;0),IF(IF(F48=0,1,F48)&lt;=G48,"","Bad"),""))&gt;0,"Error!",IF(IF(AND(LEN(C48)&gt;0,LEN(D48)&gt;0),IF(D48=0,1,D48)-C48,0)+IF(AND(LEN(E48)&gt;0,LEN(F48)&gt;0),IF(F48=0,1,F48)-E48,0)+IF(AND(LEN(G48)&gt;0,LEN(H48)&gt;0),IF(H48=0,1,H48)-G48,0)&gt;0,ROUND((IF(AND(LEN(C48)&gt;0,LEN(D48)&gt;0),IF(D48=0,1,D48)-C48,0)+IF(AND(LEN(E48)&gt;0,LEN(F48)&gt;0),IF(F48=0,1,F48)-E48,0)+IF(AND(LEN(G48)&gt;0,LEN(H48)&gt;0),IF(H48=0,1,H48)-G48,0))*24*4,0)/4,""))</f>
      </c>
      <c r="J48" s="27"/>
      <c r="K48" s="31"/>
      <c r="L48" s="31"/>
      <c r="M48" s="31"/>
      <c r="N48" s="31"/>
      <c r="O48" s="20">
        <f>IF(SUM(I48:M48)&gt;0,SUM(I48:M48),"")</f>
      </c>
      <c r="P48" s="65"/>
    </row>
    <row r="49" spans="1:16" ht="13.5" customHeight="1">
      <c r="A49" s="9">
        <f aca="true" t="shared" si="16" ref="A49:A54">IF(LEN(A48)&gt;0,A48+1,"")</f>
        <v>38754</v>
      </c>
      <c r="B49" s="10" t="s">
        <v>19</v>
      </c>
      <c r="C49" s="1"/>
      <c r="D49" s="1"/>
      <c r="E49" s="2"/>
      <c r="F49" s="2"/>
      <c r="G49" s="1"/>
      <c r="H49" s="1"/>
      <c r="I49" s="19">
        <f t="shared" si="15"/>
      </c>
      <c r="J49" s="27"/>
      <c r="K49" s="31"/>
      <c r="L49" s="31"/>
      <c r="M49" s="31"/>
      <c r="N49" s="31"/>
      <c r="O49" s="20">
        <f aca="true" t="shared" si="17" ref="O49:O55">IF(SUM(I49:M49)&gt;0,SUM(I49:M49),"")</f>
      </c>
      <c r="P49" s="65"/>
    </row>
    <row r="50" spans="1:16" ht="13.5" customHeight="1">
      <c r="A50" s="9">
        <f t="shared" si="16"/>
        <v>38755</v>
      </c>
      <c r="B50" s="10" t="s">
        <v>20</v>
      </c>
      <c r="C50" s="1"/>
      <c r="D50" s="1"/>
      <c r="E50" s="2"/>
      <c r="F50" s="2"/>
      <c r="G50" s="1"/>
      <c r="H50" s="1"/>
      <c r="I50" s="19">
        <f t="shared" si="15"/>
      </c>
      <c r="J50" s="27"/>
      <c r="K50" s="31"/>
      <c r="L50" s="31"/>
      <c r="M50" s="31"/>
      <c r="N50" s="31"/>
      <c r="O50" s="20">
        <f t="shared" si="17"/>
      </c>
      <c r="P50" s="65"/>
    </row>
    <row r="51" spans="1:16" ht="13.5" customHeight="1">
      <c r="A51" s="9">
        <f t="shared" si="16"/>
        <v>38756</v>
      </c>
      <c r="B51" s="10" t="s">
        <v>21</v>
      </c>
      <c r="C51" s="1"/>
      <c r="D51" s="1"/>
      <c r="E51" s="2"/>
      <c r="F51" s="2"/>
      <c r="G51" s="1"/>
      <c r="H51" s="1"/>
      <c r="I51" s="19">
        <f t="shared" si="15"/>
      </c>
      <c r="J51" s="27"/>
      <c r="K51" s="31"/>
      <c r="L51" s="31"/>
      <c r="M51" s="31"/>
      <c r="N51" s="31"/>
      <c r="O51" s="20">
        <f t="shared" si="17"/>
      </c>
      <c r="P51" s="65"/>
    </row>
    <row r="52" spans="1:16" ht="13.5" customHeight="1">
      <c r="A52" s="9">
        <f t="shared" si="16"/>
        <v>38757</v>
      </c>
      <c r="B52" s="10" t="s">
        <v>22</v>
      </c>
      <c r="C52" s="1"/>
      <c r="D52" s="1"/>
      <c r="E52" s="2"/>
      <c r="F52" s="2"/>
      <c r="G52" s="1"/>
      <c r="H52" s="1"/>
      <c r="I52" s="19">
        <f t="shared" si="15"/>
      </c>
      <c r="J52" s="27"/>
      <c r="K52" s="31"/>
      <c r="L52" s="31"/>
      <c r="M52" s="31"/>
      <c r="N52" s="31"/>
      <c r="O52" s="20">
        <f t="shared" si="17"/>
      </c>
      <c r="P52" s="65"/>
    </row>
    <row r="53" spans="1:16" ht="13.5" customHeight="1">
      <c r="A53" s="9">
        <f t="shared" si="16"/>
        <v>38758</v>
      </c>
      <c r="B53" s="10" t="s">
        <v>23</v>
      </c>
      <c r="C53" s="1"/>
      <c r="D53" s="1"/>
      <c r="E53" s="2"/>
      <c r="F53" s="2"/>
      <c r="G53" s="1"/>
      <c r="H53" s="1"/>
      <c r="I53" s="19">
        <f t="shared" si="15"/>
      </c>
      <c r="J53" s="27"/>
      <c r="K53" s="31"/>
      <c r="L53" s="31"/>
      <c r="M53" s="31"/>
      <c r="N53" s="31"/>
      <c r="O53" s="20">
        <f t="shared" si="17"/>
      </c>
      <c r="P53" s="65"/>
    </row>
    <row r="54" spans="1:16" ht="13.5" customHeight="1" thickBot="1">
      <c r="A54" s="9">
        <f t="shared" si="16"/>
        <v>38759</v>
      </c>
      <c r="B54" s="11" t="s">
        <v>24</v>
      </c>
      <c r="C54" s="1"/>
      <c r="D54" s="1"/>
      <c r="E54" s="2"/>
      <c r="F54" s="2"/>
      <c r="G54" s="1"/>
      <c r="H54" s="1"/>
      <c r="I54" s="19">
        <f t="shared" si="15"/>
      </c>
      <c r="J54" s="28"/>
      <c r="K54" s="32"/>
      <c r="L54" s="32"/>
      <c r="M54" s="32"/>
      <c r="N54" s="32"/>
      <c r="O54" s="20">
        <f t="shared" si="17"/>
      </c>
      <c r="P54" s="65"/>
    </row>
    <row r="55" spans="1:16" ht="13.5" customHeight="1" thickBot="1">
      <c r="A55" s="72" t="s">
        <v>7</v>
      </c>
      <c r="B55" s="73"/>
      <c r="C55" s="73"/>
      <c r="D55" s="73"/>
      <c r="E55" s="73"/>
      <c r="F55" s="73"/>
      <c r="G55" s="73"/>
      <c r="H55" s="74"/>
      <c r="I55" s="53">
        <f>IF(SUM(I48:I54)&gt;0,SUM(I48:I54),"")</f>
      </c>
      <c r="J55" s="29"/>
      <c r="K55" s="21">
        <f>IF(SUM(K48:K54)&gt;0,SUM(K48:K54),"")</f>
      </c>
      <c r="L55" s="21">
        <f>IF(SUM(L48:L54)&gt;0,SUM(L48:L54),"")</f>
      </c>
      <c r="M55" s="21">
        <f>IF(SUM(M48:M54)&gt;0,SUM(M48:M54),"")</f>
      </c>
      <c r="N55" s="21"/>
      <c r="O55" s="54">
        <f t="shared" si="17"/>
      </c>
      <c r="P55" s="22">
        <f>IF(LEN(O55)&gt;0,IF(O55&gt;40,O55-40,0),"")</f>
      </c>
    </row>
    <row r="56" spans="1:16" ht="4.5" customHeight="1">
      <c r="A56" s="16"/>
      <c r="B56" s="16"/>
      <c r="C56" s="16"/>
      <c r="D56" s="16"/>
      <c r="E56" s="16"/>
      <c r="F56" s="16"/>
      <c r="G56" s="16"/>
      <c r="H56" s="16"/>
      <c r="I56" s="17"/>
      <c r="J56" s="87"/>
      <c r="K56" s="87"/>
      <c r="L56" s="14"/>
      <c r="M56" s="15"/>
      <c r="N56" s="14"/>
      <c r="O56" s="14"/>
      <c r="P56" s="17"/>
    </row>
    <row r="57" spans="1:17" ht="12.75">
      <c r="A57" s="89"/>
      <c r="B57" s="89"/>
      <c r="C57" s="89"/>
      <c r="D57" s="89"/>
      <c r="E57" s="89"/>
      <c r="F57" s="89"/>
      <c r="G57" s="89"/>
      <c r="H57" s="34"/>
      <c r="I57" s="96" t="s">
        <v>30</v>
      </c>
      <c r="J57" s="96"/>
      <c r="K57" s="96"/>
      <c r="L57" s="96"/>
      <c r="N57" s="12" t="s">
        <v>29</v>
      </c>
      <c r="O57" s="12"/>
      <c r="P57" s="23"/>
      <c r="Q57" s="25"/>
    </row>
    <row r="58" spans="1:17" ht="12.75">
      <c r="A58" s="90" t="s">
        <v>33</v>
      </c>
      <c r="B58" s="90"/>
      <c r="C58" s="90"/>
      <c r="D58" s="90"/>
      <c r="E58" s="90"/>
      <c r="F58" s="90" t="s">
        <v>5</v>
      </c>
      <c r="G58" s="91"/>
      <c r="I58" s="33" t="s">
        <v>37</v>
      </c>
      <c r="J58" s="36"/>
      <c r="K58" s="98">
        <f>SUM(P15,P23,P31,P39,P47,P55)</f>
        <v>0</v>
      </c>
      <c r="L58" s="99"/>
      <c r="N58" s="100" t="s">
        <v>13</v>
      </c>
      <c r="O58" s="100"/>
      <c r="P58" s="51">
        <f>IF(SUM(K15,K23,K31,K39,K47,K55)&gt;0,SUM(K15,K23,K31,K39,K47,K55),"")</f>
      </c>
      <c r="Q58" s="34"/>
    </row>
    <row r="59" spans="8:17" ht="12.75">
      <c r="H59" s="35"/>
      <c r="I59" s="97" t="s">
        <v>38</v>
      </c>
      <c r="J59" s="97"/>
      <c r="K59" s="97"/>
      <c r="L59" s="97"/>
      <c r="N59" s="100" t="s">
        <v>11</v>
      </c>
      <c r="O59" s="100"/>
      <c r="P59" s="51">
        <f>IF(SUM(L15,L23,L31,L39,L47,L55)&gt;0,SUM(L15,L23,L31,L39,L47,L55),"")</f>
      </c>
      <c r="Q59" s="34"/>
    </row>
    <row r="60" spans="1:17" ht="12.75">
      <c r="A60" s="89"/>
      <c r="B60" s="89"/>
      <c r="C60" s="89"/>
      <c r="D60" s="89"/>
      <c r="E60" s="89"/>
      <c r="F60" s="89"/>
      <c r="G60" s="89"/>
      <c r="H60" s="24"/>
      <c r="I60" s="100" t="s">
        <v>32</v>
      </c>
      <c r="J60" s="100"/>
      <c r="K60" s="100"/>
      <c r="L60" s="37"/>
      <c r="N60" s="100" t="s">
        <v>12</v>
      </c>
      <c r="O60" s="100"/>
      <c r="P60" s="51">
        <f>IF(SUM(M15,M23,M31,M39,M47,M55)&gt;0,SUM(M15,M23,M31,M39,M47,M55),"")</f>
      </c>
      <c r="Q60" s="34"/>
    </row>
    <row r="61" spans="1:17" ht="12.75">
      <c r="A61" s="90" t="s">
        <v>36</v>
      </c>
      <c r="B61" s="90"/>
      <c r="C61" s="90"/>
      <c r="D61" s="90"/>
      <c r="E61" s="90"/>
      <c r="F61" s="90" t="s">
        <v>5</v>
      </c>
      <c r="G61" s="91"/>
      <c r="H61" s="24"/>
      <c r="I61" s="100" t="s">
        <v>31</v>
      </c>
      <c r="J61" s="100"/>
      <c r="K61" s="100"/>
      <c r="L61" s="38"/>
      <c r="N61" s="95" t="s">
        <v>14</v>
      </c>
      <c r="O61" s="95"/>
      <c r="P61" s="51">
        <f>IF(SUM(P58:P60)&gt;0,SUM(P58:P60),"")</f>
      </c>
      <c r="Q61" s="34"/>
    </row>
    <row r="62" spans="7:15" ht="4.5" customHeight="1">
      <c r="G62" s="13"/>
      <c r="H62" s="13"/>
      <c r="J62" s="88"/>
      <c r="K62" s="88"/>
      <c r="M62" s="3"/>
      <c r="O62" s="3"/>
    </row>
    <row r="63" spans="1:16" ht="13.5" customHeight="1">
      <c r="A63" s="46" t="s">
        <v>41</v>
      </c>
      <c r="B63" s="47"/>
      <c r="C63" s="47"/>
      <c r="D63" s="49" t="s">
        <v>39</v>
      </c>
      <c r="E63" s="59" t="s">
        <v>34</v>
      </c>
      <c r="F63" s="60"/>
      <c r="G63" s="50" t="s">
        <v>40</v>
      </c>
      <c r="H63" s="55"/>
      <c r="I63" s="55"/>
      <c r="J63" s="55"/>
      <c r="K63" s="55"/>
      <c r="L63" s="55"/>
      <c r="M63" s="55"/>
      <c r="N63" s="56"/>
      <c r="O63" s="45" t="s">
        <v>37</v>
      </c>
      <c r="P63" s="44"/>
    </row>
  </sheetData>
  <sheetProtection sheet="1" objects="1" scenarios="1" selectLockedCells="1"/>
  <mergeCells count="59">
    <mergeCell ref="N61:O61"/>
    <mergeCell ref="I57:L57"/>
    <mergeCell ref="I59:L59"/>
    <mergeCell ref="K58:L58"/>
    <mergeCell ref="I60:K60"/>
    <mergeCell ref="I61:K61"/>
    <mergeCell ref="N58:O58"/>
    <mergeCell ref="N59:O59"/>
    <mergeCell ref="N60:O60"/>
    <mergeCell ref="A2:B2"/>
    <mergeCell ref="A3:B3"/>
    <mergeCell ref="A47:H47"/>
    <mergeCell ref="A31:H31"/>
    <mergeCell ref="A7:B7"/>
    <mergeCell ref="H2:I2"/>
    <mergeCell ref="A5:A6"/>
    <mergeCell ref="J56:K56"/>
    <mergeCell ref="J62:K62"/>
    <mergeCell ref="A57:E57"/>
    <mergeCell ref="F57:G57"/>
    <mergeCell ref="A58:E58"/>
    <mergeCell ref="F58:G58"/>
    <mergeCell ref="A61:E61"/>
    <mergeCell ref="F61:G61"/>
    <mergeCell ref="F60:G60"/>
    <mergeCell ref="A60:E60"/>
    <mergeCell ref="A1:P1"/>
    <mergeCell ref="K5:N5"/>
    <mergeCell ref="I5:I6"/>
    <mergeCell ref="H5:H6"/>
    <mergeCell ref="G5:G6"/>
    <mergeCell ref="F5:F6"/>
    <mergeCell ref="E5:E6"/>
    <mergeCell ref="M2:O2"/>
    <mergeCell ref="D5:D6"/>
    <mergeCell ref="C5:C6"/>
    <mergeCell ref="P5:P6"/>
    <mergeCell ref="B5:B6"/>
    <mergeCell ref="P24:P30"/>
    <mergeCell ref="P16:P22"/>
    <mergeCell ref="P7:P14"/>
    <mergeCell ref="J5:J6"/>
    <mergeCell ref="P48:P54"/>
    <mergeCell ref="A15:H15"/>
    <mergeCell ref="A23:H23"/>
    <mergeCell ref="A55:H55"/>
    <mergeCell ref="P40:P46"/>
    <mergeCell ref="P32:P38"/>
    <mergeCell ref="A39:H39"/>
    <mergeCell ref="H63:N63"/>
    <mergeCell ref="C3:D3"/>
    <mergeCell ref="G3:H3"/>
    <mergeCell ref="C2:F2"/>
    <mergeCell ref="E63:F63"/>
    <mergeCell ref="M6:N6"/>
    <mergeCell ref="K2:L2"/>
    <mergeCell ref="K3:L3"/>
    <mergeCell ref="M3:O3"/>
    <mergeCell ref="O5:O6"/>
  </mergeCells>
  <conditionalFormatting sqref="A8:A14 A16:A22 A24:A30 A32:A38 A40:A46 A48:A54">
    <cfRule type="expression" priority="1" dxfId="0" stopIfTrue="1">
      <formula>MONTH(A8)&lt;&gt;$P$2</formula>
    </cfRule>
  </conditionalFormatting>
  <dataValidations count="5">
    <dataValidation allowBlank="1" showInputMessage="1" showErrorMessage="1" promptTitle="Leave Codes" prompt="For a list of Leave Codes, place your mouse pointer over this column heading. &quot;Code&quot;" sqref="N7"/>
    <dataValidation type="list" allowBlank="1" showInputMessage="1" showErrorMessage="1" errorTitle="Month of Year" error="Please enter &#10;&#10;January, February, March, April, May, June, July, August, September, October, November, or December&#10;&#10;Please note the month name is case sensitive." sqref="M2:O2">
      <formula1>"January,February,March,April,May,June,July,August,September,October,November,December"</formula1>
    </dataValidation>
    <dataValidation type="whole" allowBlank="1" showInputMessage="1" showErrorMessage="1" errorTitle="Year" error="Please enter a 4 digit year&#10;&#10;Example:  2004" sqref="M3:O3">
      <formula1>1970</formula1>
      <formula2>9999</formula2>
    </dataValidation>
    <dataValidation allowBlank="1" showErrorMessage="1" promptTitle=" " prompt=" " sqref="M8:M14 M32:M38 M40:M46 M16:M22 M24:M30 M48:M54"/>
    <dataValidation allowBlank="1" showInputMessage="1" showErrorMessage="1" promptTitle="Leave Code" prompt="Enter leave code here." sqref="N8:N14 N24:N30 N32:N38 N40:N46 N16:N22 N48:N54"/>
  </dataValidations>
  <printOptions horizontalCentered="1"/>
  <pageMargins left="0.25" right="0.26" top="0.25" bottom="0.25" header="0.43" footer="0.23"/>
  <pageSetup fitToHeight="1" fitToWidth="1" horizontalDpi="600" verticalDpi="600" orientation="portrait" scale="90" r:id="rId3"/>
  <headerFooter alignWithMargins="0">
    <oddFooter xml:space="preserve">&amp;L </oddFooter>
  </headerFooter>
  <ignoredErrors>
    <ignoredError sqref="I15" formula="1"/>
    <ignoredError sqref="K15 L15:M1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UARK 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UARK HR</dc:creator>
  <cp:keywords/>
  <dc:description/>
  <cp:lastModifiedBy>UARK HR</cp:lastModifiedBy>
  <cp:lastPrinted>2005-03-24T00:12:57Z</cp:lastPrinted>
  <dcterms:created xsi:type="dcterms:W3CDTF">2004-11-01T22:10:15Z</dcterms:created>
  <dcterms:modified xsi:type="dcterms:W3CDTF">2006-01-04T15:43:07Z</dcterms:modified>
  <cp:category/>
  <cp:version/>
  <cp:contentType/>
  <cp:contentStatus/>
</cp:coreProperties>
</file>